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7\PTW\robocze\"/>
    </mc:Choice>
  </mc:AlternateContent>
  <xr:revisionPtr revIDLastSave="0" documentId="13_ncr:1_{B7A82941-D5D6-4BA8-825A-289937DA6E05}" xr6:coauthVersionLast="47" xr6:coauthVersionMax="47" xr10:uidLastSave="{00000000-0000-0000-0000-000000000000}"/>
  <bookViews>
    <workbookView xWindow="20544" yWindow="0" windowWidth="20832" windowHeight="16656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42" l="1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 s="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</calcChain>
</file>

<file path=xl/sharedStrings.xml><?xml version="1.0" encoding="utf-8"?>
<sst xmlns="http://schemas.openxmlformats.org/spreadsheetml/2006/main" count="423" uniqueCount="156">
  <si>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</si>
  <si>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</si>
  <si>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</si>
  <si>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</si>
  <si>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</si>
  <si>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</si>
  <si>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</si>
  <si>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</si>
  <si>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</si>
  <si>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</si>
  <si>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</si>
  <si>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</si>
  <si>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</si>
  <si>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</si>
  <si>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</si>
  <si>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</si>
  <si>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</si>
  <si>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</si>
  <si>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</si>
  <si>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</si>
  <si>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</si>
  <si>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</si>
  <si>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</si>
  <si>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</si>
  <si>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</si>
  <si>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</si>
  <si>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</si>
  <si>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</si>
  <si>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</si>
  <si>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</si>
  <si>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</si>
  <si>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</si>
  <si>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</si>
  <si>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</si>
  <si>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</si>
  <si>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</si>
  <si>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</si>
  <si>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</si>
  <si>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</si>
  <si>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</si>
  <si>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</si>
  <si>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</si>
  <si>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</si>
  <si>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</si>
  <si>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</si>
  <si>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</si>
  <si>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</si>
  <si>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</si>
  <si>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</si>
  <si>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</si>
  <si>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</si>
  <si>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</si>
  <si>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</si>
  <si>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</si>
  <si>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</si>
  <si>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</si>
  <si>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</si>
  <si>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</si>
  <si>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</si>
  <si>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</si>
  <si>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</si>
  <si>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</si>
  <si>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</si>
  <si>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</si>
  <si>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</si>
  <si>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</si>
  <si>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</si>
  <si>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</si>
  <si>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</si>
  <si>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</si>
  <si>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</si>
  <si>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</si>
  <si>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</si>
  <si>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</si>
  <si>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</si>
  <si>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</si>
  <si>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</si>
  <si>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</si>
  <si>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</si>
  <si>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</si>
  <si>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</si>
  <si>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</si>
  <si>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</si>
  <si>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</si>
  <si>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</si>
  <si>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</si>
  <si>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</si>
  <si>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</si>
  <si>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</si>
  <si>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</si>
  <si>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</si>
  <si>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</si>
  <si>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</si>
  <si>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</si>
  <si>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</si>
  <si>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</si>
  <si>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</si>
  <si>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</si>
  <si>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</si>
  <si>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</si>
  <si>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</si>
  <si>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</si>
  <si>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</si>
  <si>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</si>
  <si>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</si>
  <si>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</si>
  <si>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</si>
  <si>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ZNEN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</si>
  <si>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</si>
  <si>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</si>
  <si>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</si>
  <si>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</si>
  <si>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</si>
  <si>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</si>
  <si>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</si>
  <si>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</si>
  <si>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</si>
  <si>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</si>
  <si>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</si>
  <si>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</si>
  <si>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</si>
  <si>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</si>
  <si>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</si>
  <si>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</si>
  <si>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</si>
  <si>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</si>
  <si>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</si>
  <si>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</si>
  <si>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</si>
  <si>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</si>
  <si>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</si>
  <si>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</si>
  <si>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</si>
  <si>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</si>
  <si>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</si>
  <si>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</si>
  <si>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</si>
  <si>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</si>
  <si>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</si>
  <si>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</si>
  <si>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</si>
  <si>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</si>
  <si>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</si>
  <si>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</si>
  <si>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</si>
  <si>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</si>
  <si>
    <t>HARLEY-DAVIDSON</t>
  </si>
  <si>
    <t>QJMOTOR</t>
  </si>
  <si>
    <t>ZONTES</t>
  </si>
  <si>
    <t>FOSTI</t>
  </si>
  <si>
    <t>STARK</t>
  </si>
  <si>
    <t>KYMCO</t>
  </si>
  <si>
    <t>JULY</t>
  </si>
  <si>
    <t>JANUARY-JULY</t>
  </si>
  <si>
    <t>January-July</t>
  </si>
  <si>
    <t>PEUGEOT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</si>
</sst>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JAN-JUL 2025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6115</c:v>
                </c:pt>
                <c:pt idx="1">
                  <c:v>1721</c:v>
                </c:pt>
                <c:pt idx="2">
                  <c:v>891</c:v>
                </c:pt>
                <c:pt idx="3">
                  <c:v>6547</c:v>
                </c:pt>
                <c:pt idx="4">
                  <c:v>8991</c:v>
                </c:pt>
                <c:pt idx="5">
                  <c:v>1845</c:v>
                </c:pt>
                <c:pt idx="6">
                  <c:v>169</c:v>
                </c:pt>
                <c:pt idx="7">
                  <c:v>2556</c:v>
                </c:pt>
                <c:pt idx="8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 formatCode="General">
                  <c:v>1862</c:v>
                </c:pt>
                <c:pt idx="6">
                  <c:v>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 formatCode="General">
                  <c:v>10896</c:v>
                </c:pt>
                <c:pt idx="6">
                  <c:v>11657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 2024 - 2025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55212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70163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0.89411442649876816</c:v>
                </c:pt>
                <c:pt idx="1">
                  <c:v>0.10588557350123186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101497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109295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0.85293901542983097</c:v>
                </c:pt>
                <c:pt idx="1">
                  <c:v>0.147060984570169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35352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39132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0.76895589056393077</c:v>
                </c:pt>
                <c:pt idx="1">
                  <c:v>0.23104410943606923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26567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29418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JAN-JUL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11867</c:v>
                </c:pt>
                <c:pt idx="1">
                  <c:v>146</c:v>
                </c:pt>
                <c:pt idx="2">
                  <c:v>4005</c:v>
                </c:pt>
                <c:pt idx="3">
                  <c:v>4564</c:v>
                </c:pt>
                <c:pt idx="4">
                  <c:v>4562</c:v>
                </c:pt>
                <c:pt idx="5">
                  <c:v>3927</c:v>
                </c:pt>
                <c:pt idx="6">
                  <c:v>347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="90" zoomScaleNormal="90" workbookViewId="0"/>
  </sheetViews>
  <sheetFormatPr defaultRowHeight="13.2"/>
  <cols>
    <col min="1" max="1" width="4.109375" customWidth="1"/>
    <col min="2" max="2" width="31.5546875" bestFit="1" customWidth="1"/>
    <col min="12" max="12" width="8.6640625" customWidth="1"/>
    <col min="13" max="13" width="13.88671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138</v>
      </c>
      <c r="C10" s="152" t="s">
        <v>109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139</v>
      </c>
      <c r="C12" s="153" t="s">
        <v>110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140</v>
      </c>
      <c r="C14" s="153" t="s">
        <v>111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141</v>
      </c>
      <c r="C16" s="154" t="s">
        <v>86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142</v>
      </c>
      <c r="C18" s="152" t="s">
        <v>112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143</v>
      </c>
      <c r="C20" s="150" t="s">
        <v>87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144</v>
      </c>
      <c r="C22" s="152" t="s">
        <v>113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145</v>
      </c>
      <c r="C24" s="152" t="s">
        <v>114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90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5.6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topLeftCell="A2" zoomScale="90" zoomScaleNormal="90" workbookViewId="0">
      <selection activeCell="L47" sqref="L47"/>
    </sheetView>
  </sheetViews>
  <sheetFormatPr defaultRowHeight="13.2"/>
  <cols>
    <col min="1" max="1" width="2.88671875" customWidth="1"/>
    <col min="2" max="2" width="26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9" t="s">
        <v>115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85">
        <v>6459</v>
      </c>
      <c r="D3" s="185">
        <v>8331</v>
      </c>
      <c r="E3" s="185">
        <v>14817</v>
      </c>
      <c r="F3" s="185">
        <v>16827</v>
      </c>
      <c r="G3" s="185">
        <v>15156</v>
      </c>
      <c r="H3" s="185">
        <v>14694</v>
      </c>
      <c r="I3" s="185">
        <v>15638</v>
      </c>
      <c r="J3" s="185"/>
      <c r="K3" s="185"/>
      <c r="L3" s="185"/>
      <c r="M3" s="185"/>
      <c r="N3" s="185"/>
      <c r="O3" s="192">
        <v>91922</v>
      </c>
      <c r="P3" s="8">
        <v>0.85293901542983097</v>
      </c>
    </row>
    <row r="4" spans="2:18" ht="15.75" customHeight="1">
      <c r="B4" s="14" t="s">
        <v>2</v>
      </c>
      <c r="C4" s="188">
        <v>1240</v>
      </c>
      <c r="D4" s="188">
        <v>1308</v>
      </c>
      <c r="E4" s="185">
        <v>2418</v>
      </c>
      <c r="F4" s="188">
        <v>3040</v>
      </c>
      <c r="G4" s="188">
        <v>3018</v>
      </c>
      <c r="H4" s="188">
        <v>3066</v>
      </c>
      <c r="I4" s="188">
        <v>3283</v>
      </c>
      <c r="J4" s="188"/>
      <c r="K4" s="188"/>
      <c r="L4" s="188"/>
      <c r="M4" s="188"/>
      <c r="N4" s="188"/>
      <c r="O4" s="192">
        <v>17373</v>
      </c>
      <c r="P4" s="8">
        <v>0.147060984570169</v>
      </c>
    </row>
    <row r="5" spans="2:18">
      <c r="B5" s="18" t="s">
        <v>116</v>
      </c>
      <c r="C5" s="190">
        <v>7699</v>
      </c>
      <c r="D5" s="190">
        <v>9639</v>
      </c>
      <c r="E5" s="190">
        <v>17235</v>
      </c>
      <c r="F5" s="190">
        <v>19867</v>
      </c>
      <c r="G5" s="190">
        <v>18174</v>
      </c>
      <c r="H5" s="190">
        <v>17760</v>
      </c>
      <c r="I5" s="190">
        <v>18921</v>
      </c>
      <c r="J5" s="190"/>
      <c r="K5" s="190"/>
      <c r="L5" s="190"/>
      <c r="M5" s="190"/>
      <c r="N5" s="190"/>
      <c r="O5" s="193">
        <v>109295</v>
      </c>
      <c r="P5" s="8">
        <v>1</v>
      </c>
    </row>
    <row r="6" spans="2:18" ht="15.75" customHeight="1">
      <c r="B6" s="20" t="s">
        <v>117</v>
      </c>
      <c r="C6" s="194">
        <v>-0.10403817060398002</v>
      </c>
      <c r="D6" s="194">
        <v>0.2519807767242499</v>
      </c>
      <c r="E6" s="194">
        <v>0.78804855275443519</v>
      </c>
      <c r="F6" s="194">
        <v>0.1527125036263417</v>
      </c>
      <c r="G6" s="194">
        <v>-8.5216690995117528E-2</v>
      </c>
      <c r="H6" s="194">
        <v>-2.2779795311984152E-2</v>
      </c>
      <c r="I6" s="194">
        <v>6.5371621621621578E-2</v>
      </c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118</v>
      </c>
      <c r="C7" s="23">
        <v>0.1688173675421285</v>
      </c>
      <c r="D7" s="23">
        <v>-6.5445026178010512E-2</v>
      </c>
      <c r="E7" s="23">
        <v>0.14449830666046881</v>
      </c>
      <c r="F7" s="23">
        <v>5.2946788212847151E-2</v>
      </c>
      <c r="G7" s="23">
        <v>5.1127819548872244E-2</v>
      </c>
      <c r="H7" s="23">
        <v>9.2385287243203384E-2</v>
      </c>
      <c r="I7" s="23">
        <v>0.10513404590853348</v>
      </c>
      <c r="J7" s="23"/>
      <c r="K7" s="23"/>
      <c r="L7" s="23"/>
      <c r="M7" s="23"/>
      <c r="N7" s="23"/>
      <c r="O7" s="24">
        <v>7.6829857040109584E-2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152</v>
      </c>
      <c r="D9" s="212"/>
      <c r="E9" s="213" t="s">
        <v>30</v>
      </c>
      <c r="F9" s="214" t="s">
        <v>153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15638</v>
      </c>
      <c r="D11" s="195">
        <v>13676</v>
      </c>
      <c r="E11" s="196">
        <v>0.14346300087744956</v>
      </c>
      <c r="F11" s="195">
        <v>91922</v>
      </c>
      <c r="G11" s="197">
        <v>83524</v>
      </c>
      <c r="H11" s="196">
        <v>0.1005459508644222</v>
      </c>
      <c r="I11" s="4"/>
      <c r="O11" s="3"/>
    </row>
    <row r="12" spans="2:18" ht="18.75" customHeight="1">
      <c r="B12" s="29" t="s">
        <v>23</v>
      </c>
      <c r="C12" s="198">
        <v>3283</v>
      </c>
      <c r="D12" s="198">
        <v>3445</v>
      </c>
      <c r="E12" s="199">
        <v>-4.7024673439767795E-2</v>
      </c>
      <c r="F12" s="198">
        <v>17373</v>
      </c>
      <c r="G12" s="200">
        <v>17973</v>
      </c>
      <c r="H12" s="199">
        <v>-3.3383408446002294E-2</v>
      </c>
      <c r="O12" s="3"/>
      <c r="R12" s="9"/>
    </row>
    <row r="13" spans="2:18" ht="19.5" customHeight="1">
      <c r="B13" s="30" t="s">
        <v>4</v>
      </c>
      <c r="C13" s="201">
        <v>18921</v>
      </c>
      <c r="D13" s="201">
        <v>17121</v>
      </c>
      <c r="E13" s="202">
        <v>0.10513404590853348</v>
      </c>
      <c r="F13" s="201">
        <v>109295</v>
      </c>
      <c r="G13" s="201">
        <v>101497</v>
      </c>
      <c r="H13" s="202">
        <v>7.6829857040109584E-2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91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92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topLeftCell="C2" zoomScale="90" zoomScaleNormal="90" workbookViewId="0">
      <selection activeCell="L47" sqref="L47"/>
    </sheetView>
  </sheetViews>
  <sheetFormatPr defaultRowHeight="13.2"/>
  <cols>
    <col min="1" max="1" width="2.109375" customWidth="1"/>
    <col min="2" max="2" width="28.5546875" customWidth="1"/>
    <col min="3" max="14" width="11.33203125" bestFit="1" customWidth="1"/>
    <col min="15" max="15" width="10.33203125" customWidth="1"/>
    <col min="21" max="21" width="20.332031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119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</row>
    <row r="3" spans="2:35" ht="15.75" customHeight="1">
      <c r="B3" s="36" t="s">
        <v>3</v>
      </c>
      <c r="C3" s="185">
        <v>1250</v>
      </c>
      <c r="D3" s="185">
        <v>2206</v>
      </c>
      <c r="E3" s="185">
        <v>4859</v>
      </c>
      <c r="F3" s="185">
        <v>5457</v>
      </c>
      <c r="G3" s="185">
        <v>5311</v>
      </c>
      <c r="H3" s="185">
        <v>5002</v>
      </c>
      <c r="I3" s="185">
        <v>5333</v>
      </c>
      <c r="J3" s="185"/>
      <c r="K3" s="185"/>
      <c r="L3" s="185"/>
      <c r="M3" s="185"/>
      <c r="N3" s="185"/>
      <c r="O3" s="192">
        <v>29418</v>
      </c>
      <c r="P3" s="8">
        <v>0.76895589056393077</v>
      </c>
    </row>
    <row r="4" spans="2:35" ht="15.75" customHeight="1">
      <c r="B4" s="36" t="s">
        <v>2</v>
      </c>
      <c r="C4" s="188">
        <v>553</v>
      </c>
      <c r="D4" s="188">
        <v>586</v>
      </c>
      <c r="E4" s="185">
        <v>1274</v>
      </c>
      <c r="F4" s="188">
        <v>1725</v>
      </c>
      <c r="G4" s="188">
        <v>1783</v>
      </c>
      <c r="H4" s="188">
        <v>1862</v>
      </c>
      <c r="I4" s="188">
        <v>1931</v>
      </c>
      <c r="J4" s="188"/>
      <c r="K4" s="188"/>
      <c r="L4" s="188"/>
      <c r="M4" s="188"/>
      <c r="N4" s="188"/>
      <c r="O4" s="192">
        <v>9714</v>
      </c>
      <c r="P4" s="8">
        <v>0.23104410943606923</v>
      </c>
    </row>
    <row r="5" spans="2:35">
      <c r="B5" s="37" t="s">
        <v>116</v>
      </c>
      <c r="C5" s="190">
        <v>1803</v>
      </c>
      <c r="D5" s="190">
        <v>2792</v>
      </c>
      <c r="E5" s="190">
        <v>6133</v>
      </c>
      <c r="F5" s="190">
        <v>7182</v>
      </c>
      <c r="G5" s="190">
        <v>7094</v>
      </c>
      <c r="H5" s="190">
        <v>6864</v>
      </c>
      <c r="I5" s="190">
        <v>7264</v>
      </c>
      <c r="J5" s="190"/>
      <c r="K5" s="190"/>
      <c r="L5" s="190"/>
      <c r="M5" s="190"/>
      <c r="N5" s="190"/>
      <c r="O5" s="193">
        <v>39132</v>
      </c>
      <c r="P5" s="8">
        <v>1</v>
      </c>
    </row>
    <row r="6" spans="2:35" ht="15.75" customHeight="1">
      <c r="B6" s="38" t="s">
        <v>117</v>
      </c>
      <c r="C6" s="194">
        <v>-0.54400606980273136</v>
      </c>
      <c r="D6" s="194">
        <v>0.54853022739877977</v>
      </c>
      <c r="E6" s="194">
        <v>1.1966332378223496</v>
      </c>
      <c r="F6" s="194">
        <v>0.17104190445132894</v>
      </c>
      <c r="G6" s="194">
        <v>-1.2252854358117515E-2</v>
      </c>
      <c r="H6" s="194">
        <v>-3.2421764871722547E-2</v>
      </c>
      <c r="I6" s="194">
        <v>5.8275058275058189E-2</v>
      </c>
      <c r="J6" s="194"/>
      <c r="K6" s="194"/>
      <c r="L6" s="194"/>
      <c r="M6" s="194"/>
      <c r="N6" s="194"/>
      <c r="O6" s="21"/>
    </row>
    <row r="7" spans="2:35" ht="15.75" customHeight="1">
      <c r="B7" s="39" t="s">
        <v>118</v>
      </c>
      <c r="C7" s="23">
        <v>1.5202702702702631E-2</v>
      </c>
      <c r="D7" s="23">
        <v>-0.12503917267314324</v>
      </c>
      <c r="E7" s="23">
        <v>0.1359511020559363</v>
      </c>
      <c r="F7" s="23">
        <v>5.3542614053102566E-2</v>
      </c>
      <c r="G7" s="23">
        <v>0.16352304412005902</v>
      </c>
      <c r="H7" s="23">
        <v>0.16655336505778373</v>
      </c>
      <c r="I7" s="23">
        <v>0.17388493859082099</v>
      </c>
      <c r="J7" s="23"/>
      <c r="K7" s="23"/>
      <c r="L7" s="23"/>
      <c r="M7" s="23"/>
      <c r="N7" s="23"/>
      <c r="O7" s="24">
        <v>0.10692464358452147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JULY</v>
      </c>
      <c r="D9" s="215"/>
      <c r="E9" s="216" t="s">
        <v>30</v>
      </c>
      <c r="F9" s="217" t="str">
        <f>'R_PTW 2025vs2024'!F9:G9</f>
        <v>JANUARY-JULY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5333</v>
      </c>
      <c r="D11" s="195">
        <v>4380</v>
      </c>
      <c r="E11" s="196">
        <v>0.21757990867579902</v>
      </c>
      <c r="F11" s="195">
        <v>29418</v>
      </c>
      <c r="G11" s="197">
        <v>26567</v>
      </c>
      <c r="H11" s="196">
        <v>0.10731358452215156</v>
      </c>
      <c r="I11" s="4"/>
      <c r="O11" s="3"/>
      <c r="AI11" s="8"/>
    </row>
    <row r="12" spans="2:35" ht="19.5" customHeight="1">
      <c r="B12" s="17" t="s">
        <v>23</v>
      </c>
      <c r="C12" s="198">
        <v>1931</v>
      </c>
      <c r="D12" s="198">
        <v>1808</v>
      </c>
      <c r="E12" s="199">
        <v>6.8030973451327359E-2</v>
      </c>
      <c r="F12" s="198">
        <v>9714</v>
      </c>
      <c r="G12" s="200">
        <v>8785</v>
      </c>
      <c r="H12" s="199">
        <v>0.10574843483210028</v>
      </c>
      <c r="O12" s="3"/>
      <c r="R12" s="9"/>
      <c r="AI12" s="8"/>
    </row>
    <row r="13" spans="2:35" ht="19.5" customHeight="1">
      <c r="B13" s="42" t="s">
        <v>4</v>
      </c>
      <c r="C13" s="201">
        <v>7264</v>
      </c>
      <c r="D13" s="201">
        <v>6188</v>
      </c>
      <c r="E13" s="202">
        <v>0.17388493859082099</v>
      </c>
      <c r="F13" s="201">
        <v>39132</v>
      </c>
      <c r="G13" s="201">
        <v>35352</v>
      </c>
      <c r="H13" s="202">
        <v>0.10692464358452147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95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92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90" zoomScaleNormal="90" workbookViewId="0">
      <selection activeCell="L47" sqref="L47"/>
    </sheetView>
  </sheetViews>
  <sheetFormatPr defaultRowHeight="13.2"/>
  <cols>
    <col min="1" max="1" width="2.10937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18" t="s">
        <v>121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>
        <v>2206</v>
      </c>
      <c r="E11" s="182">
        <v>4859</v>
      </c>
      <c r="F11" s="182">
        <v>5457</v>
      </c>
      <c r="G11" s="182">
        <v>5311</v>
      </c>
      <c r="H11" s="182">
        <v>5002</v>
      </c>
      <c r="I11" s="182">
        <v>5333</v>
      </c>
      <c r="J11" s="182"/>
      <c r="K11" s="182"/>
      <c r="L11" s="182"/>
      <c r="M11" s="182"/>
      <c r="N11" s="182"/>
      <c r="O11" s="183">
        <v>29418</v>
      </c>
      <c r="P11" s="4"/>
      <c r="S11" s="9"/>
    </row>
    <row r="12" spans="2:19">
      <c r="B12" s="55" t="s">
        <v>120</v>
      </c>
      <c r="C12" s="57">
        <v>-0.10394265232974909</v>
      </c>
      <c r="D12" s="57">
        <v>-0.12840774397471355</v>
      </c>
      <c r="E12" s="57">
        <v>0.13927315357561554</v>
      </c>
      <c r="F12" s="57">
        <v>3.5091047040971102E-2</v>
      </c>
      <c r="G12" s="57">
        <v>0.18337789661319071</v>
      </c>
      <c r="H12" s="57">
        <v>0.18083097261567516</v>
      </c>
      <c r="I12" s="57">
        <v>0.21757990867579902</v>
      </c>
      <c r="J12" s="57"/>
      <c r="K12" s="57"/>
      <c r="L12" s="57"/>
      <c r="M12" s="57"/>
      <c r="N12" s="57"/>
      <c r="O12" s="57">
        <v>0.10731358452215156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JULY</v>
      </c>
      <c r="D14" s="221"/>
      <c r="E14" s="222" t="s">
        <v>30</v>
      </c>
      <c r="F14" s="223" t="str">
        <f>'R_PTW 2025vs2024'!F9:G9</f>
        <v>JANUARY-JULY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5333</v>
      </c>
      <c r="D16" s="62">
        <v>4380</v>
      </c>
      <c r="E16" s="63">
        <v>0.21757990867579902</v>
      </c>
      <c r="F16" s="62">
        <v>29418</v>
      </c>
      <c r="G16" s="61">
        <v>26567</v>
      </c>
      <c r="H16" s="63">
        <v>0.10731358452215156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66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topLeftCell="C4" zoomScale="90" zoomScaleNormal="90" workbookViewId="0">
      <selection activeCell="L47" sqref="L47"/>
    </sheetView>
  </sheetViews>
  <sheetFormatPr defaultColWidth="9.109375" defaultRowHeight="13.2"/>
  <cols>
    <col min="1" max="1" width="2.44140625" style="7" customWidth="1"/>
    <col min="2" max="2" width="9.6640625" style="7" customWidth="1"/>
    <col min="3" max="3" width="17.33203125" style="7" customWidth="1"/>
    <col min="4" max="4" width="10" style="7" customWidth="1"/>
    <col min="5" max="5" width="10.6640625" style="7" customWidth="1"/>
    <col min="6" max="6" width="9.44140625" style="7" customWidth="1"/>
    <col min="7" max="7" width="10.44140625" style="7" customWidth="1"/>
    <col min="8" max="8" width="12.6640625" style="7" customWidth="1"/>
    <col min="9" max="9" width="3.44140625" style="7" customWidth="1"/>
    <col min="10" max="10" width="23.109375" style="7" customWidth="1"/>
    <col min="11" max="11" width="18.88671875" style="7" customWidth="1"/>
    <col min="12" max="13" width="8.6640625" style="7" customWidth="1"/>
    <col min="14" max="14" width="9.44140625" style="7" customWidth="1"/>
    <col min="15" max="16" width="8.6640625" style="7" customWidth="1"/>
    <col min="17" max="17" width="3.109375" style="7" customWidth="1"/>
    <col min="18" max="18" width="20.88671875" style="7" customWidth="1"/>
    <col min="19" max="19" width="18.44140625" style="7" customWidth="1"/>
    <col min="20" max="21" width="8.88671875" style="7" customWidth="1"/>
    <col min="22" max="22" width="9.44140625" style="7" customWidth="1"/>
    <col min="23" max="24" width="8.88671875" style="7" customWidth="1"/>
    <col min="25" max="16384" width="9.109375" style="7"/>
  </cols>
  <sheetData>
    <row r="2" spans="2:24" ht="13.8">
      <c r="B2" s="224" t="s">
        <v>125</v>
      </c>
      <c r="C2" s="224"/>
      <c r="D2" s="224"/>
      <c r="E2" s="224"/>
      <c r="F2" s="224"/>
      <c r="G2" s="224"/>
      <c r="H2" s="224"/>
      <c r="I2" s="69"/>
      <c r="J2" s="225" t="s">
        <v>126</v>
      </c>
      <c r="K2" s="225"/>
      <c r="L2" s="225"/>
      <c r="M2" s="225"/>
      <c r="N2" s="225"/>
      <c r="O2" s="225"/>
      <c r="P2" s="225"/>
      <c r="R2" s="225" t="s">
        <v>127</v>
      </c>
      <c r="S2" s="225"/>
      <c r="T2" s="225"/>
      <c r="U2" s="225"/>
      <c r="V2" s="225"/>
      <c r="W2" s="225"/>
      <c r="X2" s="225"/>
    </row>
    <row r="3" spans="2:24" ht="15" customHeight="1">
      <c r="B3" s="226" t="s">
        <v>49</v>
      </c>
      <c r="C3" s="227" t="s">
        <v>50</v>
      </c>
      <c r="D3" s="227" t="s">
        <v>154</v>
      </c>
      <c r="E3" s="227"/>
      <c r="F3" s="227"/>
      <c r="G3" s="227"/>
      <c r="H3" s="227"/>
      <c r="I3" s="69"/>
      <c r="J3" s="226" t="s">
        <v>51</v>
      </c>
      <c r="K3" s="227" t="s">
        <v>50</v>
      </c>
      <c r="L3" s="227" t="str">
        <f>D3</f>
        <v>January-July</v>
      </c>
      <c r="M3" s="227"/>
      <c r="N3" s="227"/>
      <c r="O3" s="227"/>
      <c r="P3" s="227"/>
      <c r="R3" s="226" t="s">
        <v>42</v>
      </c>
      <c r="S3" s="227" t="s">
        <v>50</v>
      </c>
      <c r="T3" s="227" t="str">
        <f>L3</f>
        <v>January-July</v>
      </c>
      <c r="U3" s="227"/>
      <c r="V3" s="227"/>
      <c r="W3" s="227"/>
      <c r="X3" s="227"/>
    </row>
    <row r="4" spans="2:24" ht="15" customHeight="1">
      <c r="B4" s="226"/>
      <c r="C4" s="227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26"/>
      <c r="K4" s="227"/>
      <c r="L4" s="227">
        <v>2025</v>
      </c>
      <c r="M4" s="227">
        <v>2024</v>
      </c>
      <c r="N4" s="228" t="s">
        <v>54</v>
      </c>
      <c r="O4" s="228" t="s">
        <v>137</v>
      </c>
      <c r="P4" s="228" t="s">
        <v>103</v>
      </c>
      <c r="R4" s="226"/>
      <c r="S4" s="227"/>
      <c r="T4" s="227">
        <v>2025</v>
      </c>
      <c r="U4" s="227">
        <v>2024</v>
      </c>
      <c r="V4" s="228" t="s">
        <v>54</v>
      </c>
      <c r="W4" s="228" t="s">
        <v>137</v>
      </c>
      <c r="X4" s="228" t="s">
        <v>103</v>
      </c>
    </row>
    <row r="5" spans="2:24" ht="12.75" customHeight="1">
      <c r="B5" s="159">
        <v>1</v>
      </c>
      <c r="C5" s="160" t="s">
        <v>25</v>
      </c>
      <c r="D5" s="161">
        <v>6162</v>
      </c>
      <c r="E5" s="72">
        <v>0.20946359371813175</v>
      </c>
      <c r="F5" s="161">
        <v>4858</v>
      </c>
      <c r="G5" s="72">
        <v>0.18285843339481311</v>
      </c>
      <c r="H5" s="72">
        <v>0.26842321943186498</v>
      </c>
      <c r="J5" s="226"/>
      <c r="K5" s="227"/>
      <c r="L5" s="227"/>
      <c r="M5" s="227"/>
      <c r="N5" s="229"/>
      <c r="O5" s="229"/>
      <c r="P5" s="229"/>
      <c r="R5" s="226"/>
      <c r="S5" s="227"/>
      <c r="T5" s="227"/>
      <c r="U5" s="227"/>
      <c r="V5" s="229"/>
      <c r="W5" s="229"/>
      <c r="X5" s="229"/>
    </row>
    <row r="6" spans="2:24" ht="14.4">
      <c r="B6" s="162">
        <v>2</v>
      </c>
      <c r="C6" s="163" t="s">
        <v>24</v>
      </c>
      <c r="D6" s="164">
        <v>3659</v>
      </c>
      <c r="E6" s="74">
        <v>0.12437963151811816</v>
      </c>
      <c r="F6" s="164">
        <v>3137</v>
      </c>
      <c r="G6" s="74">
        <v>0.11807881958821094</v>
      </c>
      <c r="H6" s="74">
        <v>0.16640102008288182</v>
      </c>
      <c r="J6" s="75" t="s">
        <v>68</v>
      </c>
      <c r="K6" s="167" t="s">
        <v>25</v>
      </c>
      <c r="L6" s="203">
        <v>2167</v>
      </c>
      <c r="M6" s="203">
        <v>1826</v>
      </c>
      <c r="N6" s="76">
        <v>0.18674698795180733</v>
      </c>
      <c r="O6" s="77"/>
      <c r="P6" s="78"/>
      <c r="R6" s="75" t="s">
        <v>43</v>
      </c>
      <c r="S6" s="167" t="s">
        <v>25</v>
      </c>
      <c r="T6" s="203">
        <v>2246</v>
      </c>
      <c r="U6" s="203">
        <v>1860</v>
      </c>
      <c r="V6" s="76">
        <v>0.2075268817204301</v>
      </c>
      <c r="W6" s="77"/>
      <c r="X6" s="78"/>
    </row>
    <row r="7" spans="2:24" ht="14.4">
      <c r="B7" s="159">
        <v>3</v>
      </c>
      <c r="C7" s="160" t="s">
        <v>0</v>
      </c>
      <c r="D7" s="161">
        <v>2602</v>
      </c>
      <c r="E7" s="72">
        <v>8.8449248759263036E-2</v>
      </c>
      <c r="F7" s="161">
        <v>2601</v>
      </c>
      <c r="G7" s="72">
        <v>9.7903414009861855E-2</v>
      </c>
      <c r="H7" s="72">
        <v>3.8446751249510136E-4</v>
      </c>
      <c r="J7" s="75"/>
      <c r="K7" s="168" t="s">
        <v>24</v>
      </c>
      <c r="L7" s="204">
        <v>1713</v>
      </c>
      <c r="M7" s="204">
        <v>1381</v>
      </c>
      <c r="N7" s="79">
        <v>0.2404055032585084</v>
      </c>
      <c r="O7" s="80"/>
      <c r="P7" s="81"/>
      <c r="R7" s="75"/>
      <c r="S7" s="168" t="s">
        <v>24</v>
      </c>
      <c r="T7" s="204">
        <v>1172</v>
      </c>
      <c r="U7" s="204">
        <v>1000</v>
      </c>
      <c r="V7" s="79">
        <v>0.17199999999999993</v>
      </c>
      <c r="W7" s="80"/>
      <c r="X7" s="81"/>
    </row>
    <row r="8" spans="2:24" ht="14.4">
      <c r="B8" s="162">
        <v>4</v>
      </c>
      <c r="C8" s="163" t="s">
        <v>147</v>
      </c>
      <c r="D8" s="164">
        <v>1786</v>
      </c>
      <c r="E8" s="74">
        <v>6.0711129240600993E-2</v>
      </c>
      <c r="F8" s="164">
        <v>248</v>
      </c>
      <c r="G8" s="74">
        <v>9.3348891481913644E-3</v>
      </c>
      <c r="H8" s="74">
        <v>6.2016129032258061</v>
      </c>
      <c r="J8" s="75"/>
      <c r="K8" s="167" t="s">
        <v>26</v>
      </c>
      <c r="L8" s="203">
        <v>1096</v>
      </c>
      <c r="M8" s="203">
        <v>1442</v>
      </c>
      <c r="N8" s="76">
        <v>-0.23994452149791956</v>
      </c>
      <c r="O8" s="80"/>
      <c r="P8" s="81"/>
      <c r="R8" s="75"/>
      <c r="S8" s="167" t="s">
        <v>72</v>
      </c>
      <c r="T8" s="203">
        <v>548</v>
      </c>
      <c r="U8" s="203">
        <v>575</v>
      </c>
      <c r="V8" s="76">
        <v>-4.6956521739130452E-2</v>
      </c>
      <c r="W8" s="80"/>
      <c r="X8" s="81"/>
    </row>
    <row r="9" spans="2:24">
      <c r="B9" s="159">
        <v>5</v>
      </c>
      <c r="C9" s="160" t="s">
        <v>148</v>
      </c>
      <c r="D9" s="161">
        <v>1338</v>
      </c>
      <c r="E9" s="72">
        <v>4.5482357740159088E-2</v>
      </c>
      <c r="F9" s="161">
        <v>902</v>
      </c>
      <c r="G9" s="72">
        <v>3.3951895208341173E-2</v>
      </c>
      <c r="H9" s="72">
        <v>0.48337028824833705</v>
      </c>
      <c r="J9" s="75"/>
      <c r="K9" s="82" t="s">
        <v>89</v>
      </c>
      <c r="L9" s="83">
        <v>6891</v>
      </c>
      <c r="M9" s="83">
        <v>6444</v>
      </c>
      <c r="N9" s="79">
        <v>6.9366852886405983E-2</v>
      </c>
      <c r="O9" s="84"/>
      <c r="P9" s="85"/>
      <c r="R9" s="75"/>
      <c r="S9" s="82" t="s">
        <v>89</v>
      </c>
      <c r="T9" s="83">
        <v>2149</v>
      </c>
      <c r="U9" s="83">
        <v>2096</v>
      </c>
      <c r="V9" s="79">
        <v>2.5286259541984712E-2</v>
      </c>
      <c r="W9" s="84"/>
      <c r="X9" s="85"/>
    </row>
    <row r="10" spans="2:24">
      <c r="B10" s="162">
        <v>6</v>
      </c>
      <c r="C10" s="163" t="s">
        <v>26</v>
      </c>
      <c r="D10" s="164">
        <v>1203</v>
      </c>
      <c r="E10" s="74">
        <v>4.0893330613909852E-2</v>
      </c>
      <c r="F10" s="164">
        <v>1537</v>
      </c>
      <c r="G10" s="74">
        <v>5.785372830955697E-2</v>
      </c>
      <c r="H10" s="74">
        <v>-0.21730644111906317</v>
      </c>
      <c r="J10" s="86" t="s">
        <v>68</v>
      </c>
      <c r="K10" s="87"/>
      <c r="L10" s="169">
        <v>11867</v>
      </c>
      <c r="M10" s="169">
        <v>11093</v>
      </c>
      <c r="N10" s="170">
        <v>6.9773731181826282E-2</v>
      </c>
      <c r="O10" s="88">
        <v>0.40339248079407164</v>
      </c>
      <c r="P10" s="88">
        <v>0.41754808597131782</v>
      </c>
      <c r="R10" s="86" t="s">
        <v>58</v>
      </c>
      <c r="S10" s="87"/>
      <c r="T10" s="169">
        <v>6115</v>
      </c>
      <c r="U10" s="169">
        <v>5531</v>
      </c>
      <c r="V10" s="170">
        <v>0.1055866931838727</v>
      </c>
      <c r="W10" s="88">
        <v>0.20786593242232645</v>
      </c>
      <c r="X10" s="88">
        <v>0.20819061241389694</v>
      </c>
    </row>
    <row r="11" spans="2:24" ht="14.4">
      <c r="B11" s="159">
        <v>7</v>
      </c>
      <c r="C11" s="160" t="s">
        <v>136</v>
      </c>
      <c r="D11" s="161">
        <v>1103</v>
      </c>
      <c r="E11" s="72">
        <v>3.7494051261132637E-2</v>
      </c>
      <c r="F11" s="161">
        <v>247</v>
      </c>
      <c r="G11" s="72">
        <v>9.2972484661422057E-3</v>
      </c>
      <c r="H11" s="72">
        <v>3.4655870445344128</v>
      </c>
      <c r="J11" s="75" t="s">
        <v>69</v>
      </c>
      <c r="K11" s="205" t="s">
        <v>41</v>
      </c>
      <c r="L11" s="203">
        <v>57</v>
      </c>
      <c r="M11" s="203">
        <v>162</v>
      </c>
      <c r="N11" s="76">
        <v>-0.64814814814814814</v>
      </c>
      <c r="O11" s="77"/>
      <c r="P11" s="78"/>
      <c r="R11" s="75" t="s">
        <v>44</v>
      </c>
      <c r="S11" s="205" t="s">
        <v>26</v>
      </c>
      <c r="T11" s="203">
        <v>288</v>
      </c>
      <c r="U11" s="203">
        <v>340</v>
      </c>
      <c r="V11" s="76">
        <v>-0.15294117647058825</v>
      </c>
      <c r="W11" s="77"/>
      <c r="X11" s="78"/>
    </row>
    <row r="12" spans="2:24" ht="14.4">
      <c r="B12" s="162">
        <v>8</v>
      </c>
      <c r="C12" s="163" t="s">
        <v>41</v>
      </c>
      <c r="D12" s="164">
        <v>1093</v>
      </c>
      <c r="E12" s="74">
        <v>3.7154123325854917E-2</v>
      </c>
      <c r="F12" s="164">
        <v>1142</v>
      </c>
      <c r="G12" s="74">
        <v>4.2985658900139272E-2</v>
      </c>
      <c r="H12" s="74">
        <v>-4.2907180385288957E-2</v>
      </c>
      <c r="J12" s="75"/>
      <c r="K12" s="206" t="s">
        <v>28</v>
      </c>
      <c r="L12" s="204">
        <v>29</v>
      </c>
      <c r="M12" s="204">
        <v>1</v>
      </c>
      <c r="N12" s="79">
        <v>28</v>
      </c>
      <c r="O12" s="80"/>
      <c r="P12" s="81"/>
      <c r="R12" s="75"/>
      <c r="S12" s="206" t="s">
        <v>146</v>
      </c>
      <c r="T12" s="204">
        <v>223</v>
      </c>
      <c r="U12" s="204">
        <v>274</v>
      </c>
      <c r="V12" s="79">
        <v>-0.18613138686131392</v>
      </c>
      <c r="W12" s="80"/>
      <c r="X12" s="81"/>
    </row>
    <row r="13" spans="2:24" ht="14.4">
      <c r="B13" s="159">
        <v>9</v>
      </c>
      <c r="C13" s="160" t="s">
        <v>28</v>
      </c>
      <c r="D13" s="161">
        <v>1079</v>
      </c>
      <c r="E13" s="72">
        <v>3.6678224216466111E-2</v>
      </c>
      <c r="F13" s="161">
        <v>875</v>
      </c>
      <c r="G13" s="72">
        <v>3.2935596793013888E-2</v>
      </c>
      <c r="H13" s="72">
        <v>0.2331428571428571</v>
      </c>
      <c r="J13" s="75"/>
      <c r="K13" s="205" t="s">
        <v>29</v>
      </c>
      <c r="L13" s="203">
        <v>21</v>
      </c>
      <c r="M13" s="203">
        <v>82</v>
      </c>
      <c r="N13" s="76">
        <v>-0.74390243902439024</v>
      </c>
      <c r="O13" s="80"/>
      <c r="P13" s="81"/>
      <c r="R13" s="75"/>
      <c r="S13" s="205" t="s">
        <v>25</v>
      </c>
      <c r="T13" s="203">
        <v>214</v>
      </c>
      <c r="U13" s="203">
        <v>223</v>
      </c>
      <c r="V13" s="76">
        <v>-4.035874439461884E-2</v>
      </c>
      <c r="W13" s="80"/>
      <c r="X13" s="81"/>
    </row>
    <row r="14" spans="2:24">
      <c r="B14" s="162">
        <v>10</v>
      </c>
      <c r="C14" s="163" t="s">
        <v>76</v>
      </c>
      <c r="D14" s="164">
        <v>1059</v>
      </c>
      <c r="E14" s="74">
        <v>3.5998368345910664E-2</v>
      </c>
      <c r="F14" s="164">
        <v>1016</v>
      </c>
      <c r="G14" s="74">
        <v>3.8242932961945274E-2</v>
      </c>
      <c r="H14" s="74">
        <v>4.2322834645669216E-2</v>
      </c>
      <c r="J14" s="75"/>
      <c r="K14" s="82" t="s">
        <v>89</v>
      </c>
      <c r="L14" s="83">
        <v>39</v>
      </c>
      <c r="M14" s="83">
        <v>122</v>
      </c>
      <c r="N14" s="79">
        <v>-0.68032786885245899</v>
      </c>
      <c r="O14" s="84"/>
      <c r="P14" s="85"/>
      <c r="R14" s="75"/>
      <c r="S14" s="82" t="s">
        <v>89</v>
      </c>
      <c r="T14" s="83">
        <v>996</v>
      </c>
      <c r="U14" s="83">
        <v>733</v>
      </c>
      <c r="V14" s="79">
        <v>0.358799454297408</v>
      </c>
      <c r="W14" s="84"/>
      <c r="X14" s="85"/>
    </row>
    <row r="15" spans="2:24">
      <c r="B15" s="232" t="s">
        <v>56</v>
      </c>
      <c r="C15" s="232"/>
      <c r="D15" s="89">
        <v>21084</v>
      </c>
      <c r="E15" s="90">
        <v>0.71670405873954723</v>
      </c>
      <c r="F15" s="89">
        <v>16563</v>
      </c>
      <c r="G15" s="90">
        <v>0.62344261678021595</v>
      </c>
      <c r="H15" s="91">
        <v>0.2729577975004529</v>
      </c>
      <c r="J15" s="86" t="s">
        <v>69</v>
      </c>
      <c r="K15" s="87"/>
      <c r="L15" s="169">
        <v>146</v>
      </c>
      <c r="M15" s="169">
        <v>367</v>
      </c>
      <c r="N15" s="170">
        <v>-0.60217983651226159</v>
      </c>
      <c r="O15" s="88">
        <v>4.9629478550547281E-3</v>
      </c>
      <c r="P15" s="88">
        <v>1.3814130312041255E-2</v>
      </c>
      <c r="R15" s="86" t="s">
        <v>59</v>
      </c>
      <c r="S15" s="87"/>
      <c r="T15" s="169">
        <v>1721</v>
      </c>
      <c r="U15" s="169">
        <v>1570</v>
      </c>
      <c r="V15" s="170">
        <v>9.6178343949044676E-2</v>
      </c>
      <c r="W15" s="88">
        <v>5.8501597661295805E-2</v>
      </c>
      <c r="X15" s="88">
        <v>5.9095870817179208E-2</v>
      </c>
    </row>
    <row r="16" spans="2:24" ht="14.4">
      <c r="B16" s="232" t="s">
        <v>57</v>
      </c>
      <c r="C16" s="232"/>
      <c r="D16" s="89">
        <v>8334</v>
      </c>
      <c r="E16" s="90">
        <v>0.28329594126045277</v>
      </c>
      <c r="F16" s="89">
        <v>10004</v>
      </c>
      <c r="G16" s="90">
        <v>0.37655738321978394</v>
      </c>
      <c r="H16" s="91">
        <v>-0.16693322670931632</v>
      </c>
      <c r="J16" s="75" t="s">
        <v>70</v>
      </c>
      <c r="K16" s="167" t="s">
        <v>25</v>
      </c>
      <c r="L16" s="203">
        <v>1199</v>
      </c>
      <c r="M16" s="203">
        <v>1173</v>
      </c>
      <c r="N16" s="76">
        <v>2.2165387894288235E-2</v>
      </c>
      <c r="O16" s="77"/>
      <c r="P16" s="78"/>
      <c r="R16" s="75" t="s">
        <v>48</v>
      </c>
      <c r="S16" s="205" t="s">
        <v>25</v>
      </c>
      <c r="T16" s="203">
        <v>223</v>
      </c>
      <c r="U16" s="203">
        <v>312</v>
      </c>
      <c r="V16" s="76">
        <v>-0.28525641025641024</v>
      </c>
      <c r="W16" s="77"/>
      <c r="X16" s="78"/>
    </row>
    <row r="17" spans="2:24" ht="14.4">
      <c r="B17" s="233" t="s">
        <v>55</v>
      </c>
      <c r="C17" s="233"/>
      <c r="D17" s="165">
        <v>29418</v>
      </c>
      <c r="E17" s="92">
        <v>1</v>
      </c>
      <c r="F17" s="165">
        <v>26567</v>
      </c>
      <c r="G17" s="92">
        <v>1</v>
      </c>
      <c r="H17" s="166">
        <v>0.10731358452215156</v>
      </c>
      <c r="J17" s="75"/>
      <c r="K17" s="168" t="s">
        <v>136</v>
      </c>
      <c r="L17" s="204">
        <v>660</v>
      </c>
      <c r="M17" s="204">
        <v>100</v>
      </c>
      <c r="N17" s="79">
        <v>5.6</v>
      </c>
      <c r="O17" s="80"/>
      <c r="P17" s="81"/>
      <c r="R17" s="75"/>
      <c r="S17" s="206" t="s">
        <v>29</v>
      </c>
      <c r="T17" s="204">
        <v>143</v>
      </c>
      <c r="U17" s="204">
        <v>303</v>
      </c>
      <c r="V17" s="79">
        <v>-0.528052805280528</v>
      </c>
      <c r="W17" s="80"/>
      <c r="X17" s="81"/>
    </row>
    <row r="18" spans="2:24" ht="14.4">
      <c r="B18" s="234" t="s">
        <v>66</v>
      </c>
      <c r="C18" s="234"/>
      <c r="D18" s="234"/>
      <c r="E18" s="234"/>
      <c r="F18" s="234"/>
      <c r="G18" s="234"/>
      <c r="H18" s="234"/>
      <c r="J18" s="75"/>
      <c r="K18" s="167" t="s">
        <v>24</v>
      </c>
      <c r="L18" s="203">
        <v>281</v>
      </c>
      <c r="M18" s="203">
        <v>260</v>
      </c>
      <c r="N18" s="76">
        <v>8.0769230769230704E-2</v>
      </c>
      <c r="O18" s="80"/>
      <c r="P18" s="81"/>
      <c r="R18" s="75"/>
      <c r="S18" s="205" t="s">
        <v>150</v>
      </c>
      <c r="T18" s="203">
        <v>77</v>
      </c>
      <c r="U18" s="203"/>
      <c r="V18" s="76"/>
      <c r="W18" s="80"/>
      <c r="X18" s="81"/>
    </row>
    <row r="19" spans="2:24">
      <c r="B19" s="231" t="s">
        <v>39</v>
      </c>
      <c r="C19" s="231"/>
      <c r="D19" s="231"/>
      <c r="E19" s="231"/>
      <c r="F19" s="231"/>
      <c r="G19" s="231"/>
      <c r="H19" s="231"/>
      <c r="J19" s="75"/>
      <c r="K19" s="82" t="s">
        <v>89</v>
      </c>
      <c r="L19" s="83">
        <v>1865</v>
      </c>
      <c r="M19" s="83">
        <v>2098</v>
      </c>
      <c r="N19" s="79">
        <v>-0.11105815061963775</v>
      </c>
      <c r="O19" s="84"/>
      <c r="P19" s="85"/>
      <c r="R19" s="75"/>
      <c r="S19" s="82" t="s">
        <v>89</v>
      </c>
      <c r="T19" s="83">
        <v>448</v>
      </c>
      <c r="U19" s="83">
        <v>829</v>
      </c>
      <c r="V19" s="79">
        <v>-0.45958986731001206</v>
      </c>
      <c r="W19" s="84"/>
      <c r="X19" s="85"/>
    </row>
    <row r="20" spans="2:24">
      <c r="B20" s="231"/>
      <c r="C20" s="231"/>
      <c r="D20" s="231"/>
      <c r="E20" s="231"/>
      <c r="F20" s="231"/>
      <c r="G20" s="231"/>
      <c r="H20" s="231"/>
      <c r="J20" s="86" t="s">
        <v>70</v>
      </c>
      <c r="K20" s="87"/>
      <c r="L20" s="169">
        <v>4005</v>
      </c>
      <c r="M20" s="169">
        <v>3631</v>
      </c>
      <c r="N20" s="170">
        <v>0.10300192784356921</v>
      </c>
      <c r="O20" s="88">
        <v>0.1361411380787273</v>
      </c>
      <c r="P20" s="88">
        <v>0.13667331652049536</v>
      </c>
      <c r="R20" s="86" t="s">
        <v>63</v>
      </c>
      <c r="S20" s="86"/>
      <c r="T20" s="169">
        <v>891</v>
      </c>
      <c r="U20" s="169">
        <v>1444</v>
      </c>
      <c r="V20" s="170">
        <v>-0.38296398891966754</v>
      </c>
      <c r="W20" s="88">
        <v>3.028757903324495E-2</v>
      </c>
      <c r="X20" s="88">
        <v>5.435314487898521E-2</v>
      </c>
    </row>
    <row r="21" spans="2:24" ht="12.75" customHeight="1">
      <c r="J21" s="75" t="s">
        <v>71</v>
      </c>
      <c r="K21" s="205" t="s">
        <v>25</v>
      </c>
      <c r="L21" s="203">
        <v>1446</v>
      </c>
      <c r="M21" s="203">
        <v>582</v>
      </c>
      <c r="N21" s="76">
        <v>1.4845360824742269</v>
      </c>
      <c r="O21" s="77"/>
      <c r="P21" s="78"/>
      <c r="R21" s="75" t="s">
        <v>104</v>
      </c>
      <c r="S21" s="205" t="s">
        <v>0</v>
      </c>
      <c r="T21" s="203">
        <v>1503</v>
      </c>
      <c r="U21" s="203">
        <v>1488</v>
      </c>
      <c r="V21" s="76">
        <v>1.0080645161290258E-2</v>
      </c>
      <c r="W21" s="77"/>
      <c r="X21" s="78"/>
    </row>
    <row r="22" spans="2:24" ht="14.4">
      <c r="J22" s="75"/>
      <c r="K22" s="206" t="s">
        <v>24</v>
      </c>
      <c r="L22" s="204">
        <v>1041</v>
      </c>
      <c r="M22" s="204">
        <v>980</v>
      </c>
      <c r="N22" s="79">
        <v>6.2244897959183643E-2</v>
      </c>
      <c r="O22" s="80"/>
      <c r="P22" s="81"/>
      <c r="R22" s="75"/>
      <c r="S22" s="206" t="s">
        <v>25</v>
      </c>
      <c r="T22" s="204">
        <v>1007</v>
      </c>
      <c r="U22" s="204">
        <v>995</v>
      </c>
      <c r="V22" s="79">
        <v>1.2060301507537785E-2</v>
      </c>
      <c r="W22" s="80"/>
      <c r="X22" s="81"/>
    </row>
    <row r="23" spans="2:24" ht="14.4">
      <c r="B23" s="93"/>
      <c r="C23" s="93"/>
      <c r="D23" s="93"/>
      <c r="E23" s="93"/>
      <c r="F23" s="93"/>
      <c r="G23" s="93"/>
      <c r="H23" s="93"/>
      <c r="J23" s="75"/>
      <c r="K23" s="205" t="s">
        <v>147</v>
      </c>
      <c r="L23" s="203">
        <v>424</v>
      </c>
      <c r="M23" s="203">
        <v>59</v>
      </c>
      <c r="N23" s="76">
        <v>6.1864406779661021</v>
      </c>
      <c r="O23" s="80"/>
      <c r="P23" s="81"/>
      <c r="R23" s="75"/>
      <c r="S23" s="205" t="s">
        <v>136</v>
      </c>
      <c r="T23" s="203">
        <v>776</v>
      </c>
      <c r="U23" s="203">
        <v>135</v>
      </c>
      <c r="V23" s="76">
        <v>4.7481481481481485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89</v>
      </c>
      <c r="L24" s="83">
        <v>1653</v>
      </c>
      <c r="M24" s="83">
        <v>1885</v>
      </c>
      <c r="N24" s="79">
        <v>-0.12307692307692308</v>
      </c>
      <c r="O24" s="84"/>
      <c r="P24" s="85"/>
      <c r="R24" s="75"/>
      <c r="S24" s="82" t="s">
        <v>89</v>
      </c>
      <c r="T24" s="83">
        <v>3261</v>
      </c>
      <c r="U24" s="83">
        <v>3401</v>
      </c>
      <c r="V24" s="79">
        <v>-4.1164363422522832E-2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71</v>
      </c>
      <c r="K25" s="87"/>
      <c r="L25" s="169">
        <v>4564</v>
      </c>
      <c r="M25" s="169">
        <v>3506</v>
      </c>
      <c r="N25" s="170">
        <v>0.30176839703365665</v>
      </c>
      <c r="O25" s="88">
        <v>0.15514310966075193</v>
      </c>
      <c r="P25" s="88">
        <v>0.13196823126435051</v>
      </c>
      <c r="R25" s="86" t="s">
        <v>105</v>
      </c>
      <c r="S25" s="87"/>
      <c r="T25" s="169">
        <v>6547</v>
      </c>
      <c r="U25" s="169">
        <v>6019</v>
      </c>
      <c r="V25" s="170">
        <v>8.7722212992191295E-2</v>
      </c>
      <c r="W25" s="88">
        <v>0.22255081922632403</v>
      </c>
      <c r="X25" s="88">
        <v>0.22655926525388639</v>
      </c>
    </row>
    <row r="26" spans="2:24" ht="14.4">
      <c r="B26" s="93"/>
      <c r="C26" s="93"/>
      <c r="D26" s="93"/>
      <c r="E26" s="93"/>
      <c r="F26" s="93"/>
      <c r="G26" s="93"/>
      <c r="H26" s="93"/>
      <c r="J26" s="75" t="s">
        <v>78</v>
      </c>
      <c r="K26" s="167" t="s">
        <v>0</v>
      </c>
      <c r="L26" s="203">
        <v>849</v>
      </c>
      <c r="M26" s="203">
        <v>871</v>
      </c>
      <c r="N26" s="76">
        <v>-2.5258323765786406E-2</v>
      </c>
      <c r="O26" s="77"/>
      <c r="P26" s="78"/>
      <c r="R26" s="75" t="s">
        <v>45</v>
      </c>
      <c r="S26" s="205" t="s">
        <v>25</v>
      </c>
      <c r="T26" s="203">
        <v>1517</v>
      </c>
      <c r="U26" s="203">
        <v>979</v>
      </c>
      <c r="V26" s="76">
        <v>0.54954034729315637</v>
      </c>
      <c r="W26" s="77"/>
      <c r="X26" s="78"/>
    </row>
    <row r="27" spans="2:24" ht="14.4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732</v>
      </c>
      <c r="M27" s="204">
        <v>560</v>
      </c>
      <c r="N27" s="79">
        <v>0.30714285714285716</v>
      </c>
      <c r="O27" s="80"/>
      <c r="P27" s="81"/>
      <c r="R27" s="75"/>
      <c r="S27" s="206" t="s">
        <v>24</v>
      </c>
      <c r="T27" s="204">
        <v>1423</v>
      </c>
      <c r="U27" s="204">
        <v>1264</v>
      </c>
      <c r="V27" s="79">
        <v>0.12579113924050622</v>
      </c>
      <c r="W27" s="80"/>
      <c r="X27" s="81"/>
    </row>
    <row r="28" spans="2:24" ht="14.4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623</v>
      </c>
      <c r="M28" s="203">
        <v>506</v>
      </c>
      <c r="N28" s="76">
        <v>0.23122529644268774</v>
      </c>
      <c r="O28" s="80"/>
      <c r="P28" s="81"/>
      <c r="R28" s="75"/>
      <c r="S28" s="205" t="s">
        <v>148</v>
      </c>
      <c r="T28" s="203">
        <v>988</v>
      </c>
      <c r="U28" s="203">
        <v>812</v>
      </c>
      <c r="V28" s="76">
        <v>0.21674876847290636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89</v>
      </c>
      <c r="L29" s="83">
        <v>2358</v>
      </c>
      <c r="M29" s="83">
        <v>1750</v>
      </c>
      <c r="N29" s="79">
        <v>0.34742857142857142</v>
      </c>
      <c r="O29" s="84"/>
      <c r="P29" s="85"/>
      <c r="R29" s="75"/>
      <c r="S29" s="82" t="s">
        <v>89</v>
      </c>
      <c r="T29" s="83">
        <v>5063</v>
      </c>
      <c r="U29" s="83">
        <v>5035</v>
      </c>
      <c r="V29" s="79">
        <v>5.5610724925521104E-3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78</v>
      </c>
      <c r="K30" s="86"/>
      <c r="L30" s="169">
        <v>4562</v>
      </c>
      <c r="M30" s="169">
        <v>3687</v>
      </c>
      <c r="N30" s="170">
        <v>0.23732031461893133</v>
      </c>
      <c r="O30" s="88">
        <v>0.15507512407369636</v>
      </c>
      <c r="P30" s="88">
        <v>0.13878119471524825</v>
      </c>
      <c r="R30" s="86" t="s">
        <v>60</v>
      </c>
      <c r="S30" s="87"/>
      <c r="T30" s="169">
        <v>8991</v>
      </c>
      <c r="U30" s="169">
        <v>8090</v>
      </c>
      <c r="V30" s="170">
        <v>0.11137206427688495</v>
      </c>
      <c r="W30" s="88">
        <v>0.30562920660819909</v>
      </c>
      <c r="X30" s="88">
        <v>0.30451311777769413</v>
      </c>
    </row>
    <row r="31" spans="2:24" ht="14.4">
      <c r="B31" s="93"/>
      <c r="C31" s="93"/>
      <c r="D31" s="93"/>
      <c r="E31" s="93"/>
      <c r="F31" s="93"/>
      <c r="G31" s="93"/>
      <c r="H31" s="93"/>
      <c r="J31" s="75" t="s">
        <v>77</v>
      </c>
      <c r="K31" s="167" t="s">
        <v>0</v>
      </c>
      <c r="L31" s="203">
        <v>1528</v>
      </c>
      <c r="M31" s="203">
        <v>1456</v>
      </c>
      <c r="N31" s="76">
        <v>4.9450549450549497E-2</v>
      </c>
      <c r="O31" s="77"/>
      <c r="P31" s="78"/>
      <c r="R31" s="75" t="s">
        <v>46</v>
      </c>
      <c r="S31" s="205" t="s">
        <v>25</v>
      </c>
      <c r="T31" s="203">
        <v>605</v>
      </c>
      <c r="U31" s="203">
        <v>233</v>
      </c>
      <c r="V31" s="76">
        <v>1.5965665236051501</v>
      </c>
      <c r="W31" s="77"/>
      <c r="X31" s="78"/>
    </row>
    <row r="32" spans="2:24" ht="14.4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615</v>
      </c>
      <c r="M32" s="204">
        <v>716</v>
      </c>
      <c r="N32" s="79">
        <v>-0.14106145251396651</v>
      </c>
      <c r="O32" s="80"/>
      <c r="P32" s="81"/>
      <c r="R32" s="75"/>
      <c r="S32" s="206" t="s">
        <v>24</v>
      </c>
      <c r="T32" s="204">
        <v>343</v>
      </c>
      <c r="U32" s="204">
        <v>164</v>
      </c>
      <c r="V32" s="79">
        <v>1.0914634146341462</v>
      </c>
      <c r="W32" s="80"/>
      <c r="X32" s="81"/>
    </row>
    <row r="33" spans="2:24" ht="14.4">
      <c r="B33" s="93"/>
      <c r="C33" s="93"/>
      <c r="D33" s="93"/>
      <c r="E33" s="93"/>
      <c r="F33" s="93"/>
      <c r="G33" s="93"/>
      <c r="H33" s="93"/>
      <c r="J33" s="75"/>
      <c r="K33" s="167" t="s">
        <v>76</v>
      </c>
      <c r="L33" s="203">
        <v>432</v>
      </c>
      <c r="M33" s="203">
        <v>378</v>
      </c>
      <c r="N33" s="76">
        <v>0.14285714285714279</v>
      </c>
      <c r="O33" s="80"/>
      <c r="P33" s="81"/>
      <c r="R33" s="75"/>
      <c r="S33" s="205" t="s">
        <v>28</v>
      </c>
      <c r="T33" s="203">
        <v>250</v>
      </c>
      <c r="U33" s="203">
        <v>193</v>
      </c>
      <c r="V33" s="76">
        <v>0.29533678756476678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89</v>
      </c>
      <c r="L34" s="83">
        <v>1352</v>
      </c>
      <c r="M34" s="83">
        <v>1440</v>
      </c>
      <c r="N34" s="79">
        <v>-6.1111111111111116E-2</v>
      </c>
      <c r="O34" s="84"/>
      <c r="P34" s="85"/>
      <c r="R34" s="75"/>
      <c r="S34" s="82" t="s">
        <v>89</v>
      </c>
      <c r="T34" s="83">
        <v>647</v>
      </c>
      <c r="U34" s="83">
        <v>516</v>
      </c>
      <c r="V34" s="79">
        <v>0.25387596899224807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79</v>
      </c>
      <c r="K35" s="86"/>
      <c r="L35" s="169">
        <v>3927</v>
      </c>
      <c r="M35" s="169">
        <v>3990</v>
      </c>
      <c r="N35" s="170">
        <v>-1.5789473684210575E-2</v>
      </c>
      <c r="O35" s="88">
        <v>0.13348970018356107</v>
      </c>
      <c r="P35" s="88">
        <v>0.15018632137614332</v>
      </c>
      <c r="R35" s="86" t="s">
        <v>61</v>
      </c>
      <c r="S35" s="87"/>
      <c r="T35" s="169">
        <v>1845</v>
      </c>
      <c r="U35" s="169">
        <v>1106</v>
      </c>
      <c r="V35" s="170">
        <v>0.66817359855334546</v>
      </c>
      <c r="W35" s="88">
        <v>6.2716704058739553E-2</v>
      </c>
      <c r="X35" s="88">
        <v>4.1630594346369558E-2</v>
      </c>
    </row>
    <row r="36" spans="2:24" ht="14.4">
      <c r="B36" s="93"/>
      <c r="C36" s="93"/>
      <c r="D36" s="93"/>
      <c r="E36" s="93"/>
      <c r="F36" s="93"/>
      <c r="G36" s="93"/>
      <c r="H36" s="93"/>
      <c r="J36" s="75" t="s">
        <v>67</v>
      </c>
      <c r="K36" s="167" t="s">
        <v>150</v>
      </c>
      <c r="L36" s="203">
        <v>77</v>
      </c>
      <c r="M36" s="203"/>
      <c r="N36" s="76"/>
      <c r="O36" s="77"/>
      <c r="P36" s="78"/>
      <c r="R36" s="75" t="s">
        <v>74</v>
      </c>
      <c r="S36" s="205" t="s">
        <v>27</v>
      </c>
      <c r="T36" s="203">
        <v>83</v>
      </c>
      <c r="U36" s="203">
        <v>93</v>
      </c>
      <c r="V36" s="76">
        <v>-0.10752688172043012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88</v>
      </c>
      <c r="L37" s="204">
        <v>62</v>
      </c>
      <c r="M37" s="204">
        <v>81</v>
      </c>
      <c r="N37" s="79">
        <v>-0.23456790123456794</v>
      </c>
      <c r="O37" s="80"/>
      <c r="P37" s="81"/>
      <c r="R37" s="75"/>
      <c r="S37" s="206" t="s">
        <v>28</v>
      </c>
      <c r="T37" s="204">
        <v>78</v>
      </c>
      <c r="U37" s="204">
        <v>72</v>
      </c>
      <c r="V37" s="79">
        <v>8.3333333333333259E-2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0</v>
      </c>
      <c r="L38" s="203">
        <v>58</v>
      </c>
      <c r="M38" s="203">
        <v>65</v>
      </c>
      <c r="N38" s="76">
        <v>-0.10769230769230764</v>
      </c>
      <c r="O38" s="80"/>
      <c r="P38" s="81"/>
      <c r="R38" s="75"/>
      <c r="S38" s="205" t="s">
        <v>29</v>
      </c>
      <c r="T38" s="203">
        <v>4</v>
      </c>
      <c r="U38" s="203">
        <v>14</v>
      </c>
      <c r="V38" s="76">
        <v>-0.7142857142857143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89</v>
      </c>
      <c r="L39" s="83">
        <v>150</v>
      </c>
      <c r="M39" s="83">
        <v>147</v>
      </c>
      <c r="N39" s="79">
        <v>2.0408163265306145E-2</v>
      </c>
      <c r="O39" s="84"/>
      <c r="P39" s="85"/>
      <c r="R39" s="75"/>
      <c r="S39" s="82" t="s">
        <v>89</v>
      </c>
      <c r="T39" s="83">
        <v>4</v>
      </c>
      <c r="U39" s="83">
        <v>29</v>
      </c>
      <c r="V39" s="76">
        <v>-0.86206896551724133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67</v>
      </c>
      <c r="K40" s="147"/>
      <c r="L40" s="169">
        <v>347</v>
      </c>
      <c r="M40" s="169">
        <v>293</v>
      </c>
      <c r="N40" s="170">
        <v>0.1843003412969284</v>
      </c>
      <c r="O40" s="88">
        <v>1.1795499354136922E-2</v>
      </c>
      <c r="P40" s="88">
        <v>1.1028719840403508E-2</v>
      </c>
      <c r="R40" s="86" t="s">
        <v>75</v>
      </c>
      <c r="S40" s="87"/>
      <c r="T40" s="169">
        <v>169</v>
      </c>
      <c r="U40" s="169">
        <v>208</v>
      </c>
      <c r="V40" s="170">
        <v>-0.1875</v>
      </c>
      <c r="W40" s="88">
        <v>5.7447821061934867E-3</v>
      </c>
      <c r="X40" s="88">
        <v>7.8292618662250159E-3</v>
      </c>
    </row>
    <row r="41" spans="2:24" ht="14.4">
      <c r="B41" s="93"/>
      <c r="C41" s="93"/>
      <c r="D41" s="93"/>
      <c r="E41" s="93"/>
      <c r="F41" s="93"/>
      <c r="G41" s="93"/>
      <c r="H41" s="93"/>
      <c r="J41" s="95" t="s">
        <v>80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0</v>
      </c>
      <c r="T41" s="203">
        <v>433</v>
      </c>
      <c r="U41" s="203">
        <v>372</v>
      </c>
      <c r="V41" s="76">
        <v>0.16397849462365599</v>
      </c>
      <c r="W41" s="77"/>
      <c r="X41" s="78"/>
    </row>
    <row r="42" spans="2:24" ht="14.4">
      <c r="B42" s="93"/>
      <c r="C42" s="93"/>
      <c r="D42" s="93"/>
      <c r="E42" s="93"/>
      <c r="F42" s="93"/>
      <c r="G42" s="93"/>
      <c r="H42" s="93"/>
      <c r="J42" s="230" t="s">
        <v>55</v>
      </c>
      <c r="K42" s="230"/>
      <c r="L42" s="165">
        <v>29418</v>
      </c>
      <c r="M42" s="165">
        <v>26567</v>
      </c>
      <c r="N42" s="96">
        <v>0.10731358452215156</v>
      </c>
      <c r="O42" s="97">
        <v>1</v>
      </c>
      <c r="P42" s="97">
        <v>1</v>
      </c>
      <c r="R42" s="75"/>
      <c r="S42" s="206" t="s">
        <v>64</v>
      </c>
      <c r="T42" s="204">
        <v>374</v>
      </c>
      <c r="U42" s="204">
        <v>321</v>
      </c>
      <c r="V42" s="79">
        <v>0.16510903426791268</v>
      </c>
      <c r="W42" s="80"/>
      <c r="X42" s="81"/>
    </row>
    <row r="43" spans="2:24" ht="14.4">
      <c r="B43" s="93"/>
      <c r="C43" s="93"/>
      <c r="D43" s="93"/>
      <c r="E43" s="93"/>
      <c r="F43" s="93"/>
      <c r="G43" s="93"/>
      <c r="H43" s="93"/>
      <c r="R43" s="75"/>
      <c r="S43" s="205" t="s">
        <v>24</v>
      </c>
      <c r="T43" s="203">
        <v>372</v>
      </c>
      <c r="U43" s="203">
        <v>362</v>
      </c>
      <c r="V43" s="76">
        <v>2.7624309392265234E-2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89</v>
      </c>
      <c r="T44" s="83">
        <v>1377</v>
      </c>
      <c r="U44" s="83">
        <v>1076</v>
      </c>
      <c r="V44" s="79">
        <v>0.27973977695167296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2556</v>
      </c>
      <c r="U45" s="169">
        <v>2131</v>
      </c>
      <c r="V45" s="170">
        <v>0.19943688409197557</v>
      </c>
      <c r="W45" s="88">
        <v>8.688558025698552E-2</v>
      </c>
      <c r="X45" s="88">
        <v>8.021229344675726E-2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106</v>
      </c>
      <c r="S46" s="95"/>
      <c r="T46" s="171">
        <v>583</v>
      </c>
      <c r="U46" s="171">
        <v>468</v>
      </c>
      <c r="V46" s="172">
        <v>0.24572649572649574</v>
      </c>
      <c r="W46" s="96">
        <v>1.9817798626691141E-2</v>
      </c>
      <c r="X46" s="96">
        <v>1.7615839199006285E-2</v>
      </c>
    </row>
    <row r="47" spans="2:24">
      <c r="B47" s="93"/>
      <c r="C47" s="93"/>
      <c r="D47" s="93"/>
      <c r="E47" s="93"/>
      <c r="F47" s="93"/>
      <c r="G47" s="93"/>
      <c r="H47" s="93"/>
      <c r="R47" s="230" t="s">
        <v>55</v>
      </c>
      <c r="S47" s="230"/>
      <c r="T47" s="165">
        <v>29418</v>
      </c>
      <c r="U47" s="165">
        <v>26567</v>
      </c>
      <c r="V47" s="172">
        <v>0.10731358452215156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90" zoomScaleNormal="90" workbookViewId="0">
      <selection activeCell="L47" sqref="L47"/>
    </sheetView>
  </sheetViews>
  <sheetFormatPr defaultRowHeight="13.2"/>
  <cols>
    <col min="1" max="1" width="2.44140625" customWidth="1"/>
    <col min="2" max="2" width="18.109375" customWidth="1"/>
    <col min="3" max="5" width="9.6640625" customWidth="1"/>
    <col min="6" max="6" width="10.10937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18" t="s">
        <v>122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>
        <v>586</v>
      </c>
      <c r="E11" s="178">
        <v>1274</v>
      </c>
      <c r="F11" s="178">
        <v>1725</v>
      </c>
      <c r="G11" s="178">
        <v>1783</v>
      </c>
      <c r="H11" s="102">
        <v>1862</v>
      </c>
      <c r="I11" s="178">
        <v>1931</v>
      </c>
      <c r="J11" s="178"/>
      <c r="K11" s="178"/>
      <c r="L11" s="178"/>
      <c r="M11" s="178"/>
      <c r="N11" s="178"/>
      <c r="O11" s="178">
        <v>9714</v>
      </c>
      <c r="P11" s="8"/>
    </row>
    <row r="12" spans="2:19">
      <c r="B12" s="55" t="s">
        <v>120</v>
      </c>
      <c r="C12" s="103">
        <v>0.45144356955380571</v>
      </c>
      <c r="D12" s="103">
        <v>-0.11212121212121207</v>
      </c>
      <c r="E12" s="103">
        <v>0.12345679012345689</v>
      </c>
      <c r="F12" s="103">
        <v>0.11650485436893199</v>
      </c>
      <c r="G12" s="103">
        <v>0.10814170292106895</v>
      </c>
      <c r="H12" s="103">
        <v>0.12985436893203883</v>
      </c>
      <c r="I12" s="103">
        <v>6.8030973451327359E-2</v>
      </c>
      <c r="J12" s="103"/>
      <c r="K12" s="103"/>
      <c r="L12" s="103"/>
      <c r="M12" s="103"/>
      <c r="N12" s="103"/>
      <c r="O12" s="104">
        <v>0.10574843483210028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JULY</v>
      </c>
      <c r="D14" s="236"/>
      <c r="E14" s="237" t="s">
        <v>30</v>
      </c>
      <c r="F14" s="238" t="str">
        <f>'R_PTW 2025vs2024'!F9:G9</f>
        <v>JANUARY-JULY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1862</v>
      </c>
      <c r="D16" s="62">
        <v>1648</v>
      </c>
      <c r="E16" s="63">
        <v>0.12985436893203883</v>
      </c>
      <c r="F16" s="62">
        <v>7783</v>
      </c>
      <c r="G16" s="61">
        <v>6977</v>
      </c>
      <c r="H16" s="63">
        <v>0.11552243084420244</v>
      </c>
      <c r="I16" s="8"/>
      <c r="J16" s="8"/>
      <c r="K16" s="8"/>
      <c r="L16" s="8"/>
      <c r="M16" s="8"/>
      <c r="N16" s="8"/>
      <c r="O16" s="105"/>
    </row>
    <row r="42" spans="2:15">
      <c r="B42" s="235" t="s">
        <v>66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>
      <selection activeCell="L47" sqref="L47"/>
    </sheetView>
  </sheetViews>
  <sheetFormatPr defaultColWidth="9.109375" defaultRowHeight="13.2"/>
  <cols>
    <col min="1" max="1" width="2" style="5" customWidth="1"/>
    <col min="2" max="2" width="8.109375" style="5" bestFit="1" customWidth="1"/>
    <col min="3" max="3" width="17.33203125" style="5" bestFit="1" customWidth="1"/>
    <col min="4" max="5" width="10.44140625" style="5" customWidth="1"/>
    <col min="6" max="7" width="9.109375" style="5"/>
    <col min="8" max="8" width="11.44140625" style="5" customWidth="1"/>
    <col min="9" max="9" width="11" style="5" customWidth="1"/>
    <col min="10" max="16384" width="9.109375" style="5"/>
  </cols>
  <sheetData>
    <row r="1" spans="2:12">
      <c r="B1" s="241"/>
      <c r="C1" s="241"/>
      <c r="D1" s="241"/>
      <c r="E1" s="241"/>
      <c r="F1" s="241"/>
      <c r="G1" s="241"/>
      <c r="H1" s="241"/>
      <c r="I1" s="112"/>
      <c r="J1" s="112"/>
      <c r="K1" s="112"/>
      <c r="L1" s="112"/>
    </row>
    <row r="2" spans="2:12" ht="13.8">
      <c r="B2" s="225" t="s">
        <v>124</v>
      </c>
      <c r="C2" s="225"/>
      <c r="D2" s="225"/>
      <c r="E2" s="225"/>
      <c r="F2" s="225"/>
      <c r="G2" s="225"/>
      <c r="H2" s="225"/>
      <c r="I2" s="242"/>
      <c r="J2" s="242"/>
      <c r="K2" s="242"/>
      <c r="L2" s="242"/>
    </row>
    <row r="3" spans="2:12" ht="24" customHeight="1">
      <c r="B3" s="226" t="s">
        <v>49</v>
      </c>
      <c r="C3" s="227" t="s">
        <v>50</v>
      </c>
      <c r="D3" s="227" t="str">
        <f>'R_MC 2025 rankings'!D3:H3</f>
        <v>January-July</v>
      </c>
      <c r="E3" s="227"/>
      <c r="F3" s="227"/>
      <c r="G3" s="227"/>
      <c r="H3" s="227"/>
      <c r="I3" s="113"/>
      <c r="J3" s="114"/>
      <c r="K3" s="114"/>
      <c r="L3" s="114"/>
    </row>
    <row r="4" spans="2:12">
      <c r="B4" s="226"/>
      <c r="C4" s="227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26</v>
      </c>
      <c r="D5" s="161">
        <v>1953</v>
      </c>
      <c r="E5" s="72">
        <v>0.20105003088326126</v>
      </c>
      <c r="F5" s="161">
        <v>1870</v>
      </c>
      <c r="G5" s="72">
        <v>0.21286283437677861</v>
      </c>
      <c r="H5" s="115">
        <v>4.4385026737967959E-2</v>
      </c>
      <c r="J5" s="6"/>
      <c r="K5" s="6"/>
      <c r="L5" s="6"/>
    </row>
    <row r="6" spans="2:12">
      <c r="B6" s="162">
        <v>2</v>
      </c>
      <c r="C6" s="163" t="s">
        <v>41</v>
      </c>
      <c r="D6" s="164">
        <v>1933</v>
      </c>
      <c r="E6" s="74">
        <v>0.19899114679843524</v>
      </c>
      <c r="F6" s="164">
        <v>1224</v>
      </c>
      <c r="G6" s="74">
        <v>0.13932840068298236</v>
      </c>
      <c r="H6" s="116">
        <v>0.57924836601307184</v>
      </c>
      <c r="J6" s="6"/>
      <c r="K6" s="6"/>
      <c r="L6" s="6"/>
    </row>
    <row r="7" spans="2:12">
      <c r="B7" s="159">
        <v>3</v>
      </c>
      <c r="C7" s="160" t="s">
        <v>107</v>
      </c>
      <c r="D7" s="161">
        <v>1061</v>
      </c>
      <c r="E7" s="72">
        <v>0.10922380070002059</v>
      </c>
      <c r="F7" s="161">
        <v>338</v>
      </c>
      <c r="G7" s="72">
        <v>3.8474672737620945E-2</v>
      </c>
      <c r="H7" s="115">
        <v>2.13905325443787</v>
      </c>
      <c r="J7" s="6"/>
      <c r="K7" s="6"/>
      <c r="L7" s="6"/>
    </row>
    <row r="8" spans="2:12">
      <c r="B8" s="162">
        <v>4</v>
      </c>
      <c r="C8" s="163" t="s">
        <v>73</v>
      </c>
      <c r="D8" s="164">
        <v>784</v>
      </c>
      <c r="E8" s="74">
        <v>8.070825612518015E-2</v>
      </c>
      <c r="F8" s="164">
        <v>789</v>
      </c>
      <c r="G8" s="74">
        <v>8.9812179852020488E-2</v>
      </c>
      <c r="H8" s="116">
        <v>-6.3371356147021718E-3</v>
      </c>
      <c r="J8" s="6"/>
      <c r="K8" s="6"/>
      <c r="L8" s="6"/>
    </row>
    <row r="9" spans="2:12">
      <c r="B9" s="159">
        <v>5</v>
      </c>
      <c r="C9" s="160" t="s">
        <v>85</v>
      </c>
      <c r="D9" s="161">
        <v>498</v>
      </c>
      <c r="E9" s="72">
        <v>5.1266213712168003E-2</v>
      </c>
      <c r="F9" s="161">
        <v>527</v>
      </c>
      <c r="G9" s="72">
        <v>5.9988616960728512E-2</v>
      </c>
      <c r="H9" s="115">
        <v>-5.502846299810249E-2</v>
      </c>
      <c r="J9" s="6"/>
      <c r="K9" s="6"/>
      <c r="L9" s="6"/>
    </row>
    <row r="10" spans="2:12">
      <c r="B10" s="162">
        <v>6</v>
      </c>
      <c r="C10" s="163" t="s">
        <v>64</v>
      </c>
      <c r="D10" s="164">
        <v>467</v>
      </c>
      <c r="E10" s="74">
        <v>4.8074943380687664E-2</v>
      </c>
      <c r="F10" s="164">
        <v>643</v>
      </c>
      <c r="G10" s="74">
        <v>7.3192942515651685E-2</v>
      </c>
      <c r="H10" s="116">
        <v>-0.27371695178849142</v>
      </c>
      <c r="J10" s="6"/>
      <c r="K10" s="6"/>
      <c r="L10" s="6"/>
    </row>
    <row r="11" spans="2:12">
      <c r="B11" s="159">
        <v>7</v>
      </c>
      <c r="C11" s="160" t="s">
        <v>149</v>
      </c>
      <c r="D11" s="161">
        <v>283</v>
      </c>
      <c r="E11" s="72">
        <v>2.9133209800288242E-2</v>
      </c>
      <c r="F11" s="161">
        <v>164</v>
      </c>
      <c r="G11" s="72">
        <v>1.86681844052362E-2</v>
      </c>
      <c r="H11" s="115">
        <v>0.72560975609756095</v>
      </c>
      <c r="J11" s="6"/>
      <c r="K11" s="6"/>
      <c r="L11" s="6"/>
    </row>
    <row r="12" spans="2:12">
      <c r="B12" s="162">
        <v>8</v>
      </c>
      <c r="C12" s="163" t="s">
        <v>151</v>
      </c>
      <c r="D12" s="164">
        <v>273</v>
      </c>
      <c r="E12" s="74">
        <v>2.8103767757875233E-2</v>
      </c>
      <c r="F12" s="164">
        <v>237</v>
      </c>
      <c r="G12" s="74">
        <v>2.6977803073420605E-2</v>
      </c>
      <c r="H12" s="116">
        <v>0.15189873417721511</v>
      </c>
      <c r="J12" s="6"/>
      <c r="K12" s="6"/>
      <c r="L12" s="6"/>
    </row>
    <row r="13" spans="2:12">
      <c r="B13" s="159">
        <v>9</v>
      </c>
      <c r="C13" s="160" t="s">
        <v>108</v>
      </c>
      <c r="D13" s="161">
        <v>213</v>
      </c>
      <c r="E13" s="72">
        <v>2.1927115503397158E-2</v>
      </c>
      <c r="F13" s="161">
        <v>171</v>
      </c>
      <c r="G13" s="72">
        <v>1.9464997154240181E-2</v>
      </c>
      <c r="H13" s="115">
        <v>0.2456140350877194</v>
      </c>
      <c r="J13" s="6"/>
      <c r="K13" s="6"/>
      <c r="L13" s="6"/>
    </row>
    <row r="14" spans="2:12">
      <c r="B14" s="162">
        <v>10</v>
      </c>
      <c r="C14" s="163" t="s">
        <v>155</v>
      </c>
      <c r="D14" s="164">
        <v>136</v>
      </c>
      <c r="E14" s="74">
        <v>1.4000411776816966E-2</v>
      </c>
      <c r="F14" s="164">
        <v>154</v>
      </c>
      <c r="G14" s="74">
        <v>1.752988047808765E-2</v>
      </c>
      <c r="H14" s="116">
        <v>-0.11688311688311692</v>
      </c>
      <c r="J14" s="6"/>
      <c r="K14" s="6"/>
      <c r="L14" s="6"/>
    </row>
    <row r="15" spans="2:12">
      <c r="B15" s="232" t="s">
        <v>82</v>
      </c>
      <c r="C15" s="232"/>
      <c r="D15" s="89">
        <v>7601</v>
      </c>
      <c r="E15" s="90">
        <v>0.78247889643813062</v>
      </c>
      <c r="F15" s="89">
        <v>6117</v>
      </c>
      <c r="G15" s="90">
        <v>0.69630051223676726</v>
      </c>
      <c r="H15" s="91">
        <v>0.24260258296550608</v>
      </c>
    </row>
    <row r="16" spans="2:12">
      <c r="B16" s="232" t="s">
        <v>81</v>
      </c>
      <c r="C16" s="232"/>
      <c r="D16" s="89">
        <v>2113</v>
      </c>
      <c r="E16" s="90">
        <v>0.21752110356186946</v>
      </c>
      <c r="F16" s="89">
        <v>2668</v>
      </c>
      <c r="G16" s="90">
        <v>0.3036994877632328</v>
      </c>
      <c r="H16" s="91">
        <v>-0.20802098950524739</v>
      </c>
      <c r="I16" s="117"/>
    </row>
    <row r="17" spans="2:8">
      <c r="B17" s="233" t="s">
        <v>4</v>
      </c>
      <c r="C17" s="233"/>
      <c r="D17" s="165">
        <v>9714</v>
      </c>
      <c r="E17" s="92">
        <v>0.99999999999999911</v>
      </c>
      <c r="F17" s="165">
        <v>8785</v>
      </c>
      <c r="G17" s="92">
        <v>0.99999999999999944</v>
      </c>
      <c r="H17" s="166">
        <v>0.10574843483210028</v>
      </c>
    </row>
    <row r="18" spans="2:8" ht="12.75" customHeight="1">
      <c r="B18" s="239" t="s">
        <v>66</v>
      </c>
      <c r="C18" s="239"/>
      <c r="D18" s="239"/>
      <c r="E18" s="239"/>
      <c r="F18" s="239"/>
      <c r="G18" s="239"/>
      <c r="H18" s="239"/>
    </row>
    <row r="19" spans="2:8">
      <c r="B19" s="240" t="s">
        <v>39</v>
      </c>
      <c r="C19" s="240"/>
      <c r="D19" s="240"/>
      <c r="E19" s="240"/>
      <c r="F19" s="240"/>
      <c r="G19" s="240"/>
      <c r="H19" s="240"/>
    </row>
    <row r="20" spans="2:8">
      <c r="B20" s="240"/>
      <c r="C20" s="240"/>
      <c r="D20" s="240"/>
      <c r="E20" s="240"/>
      <c r="F20" s="240"/>
      <c r="G20" s="240"/>
      <c r="H20" s="240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90" zoomScaleNormal="90" workbookViewId="0">
      <selection activeCell="L47" sqref="L47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123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</row>
    <row r="3" spans="2:35" ht="15.75" customHeight="1">
      <c r="B3" s="106" t="s">
        <v>3</v>
      </c>
      <c r="C3" s="177">
        <v>5209</v>
      </c>
      <c r="D3" s="177">
        <v>6125</v>
      </c>
      <c r="E3" s="177">
        <v>9958</v>
      </c>
      <c r="F3" s="177">
        <v>11370</v>
      </c>
      <c r="G3" s="177">
        <v>9845</v>
      </c>
      <c r="H3" s="53">
        <v>9692</v>
      </c>
      <c r="I3" s="177">
        <v>10305</v>
      </c>
      <c r="J3" s="177"/>
      <c r="K3" s="177"/>
      <c r="L3" s="177"/>
      <c r="M3" s="177"/>
      <c r="N3" s="177"/>
      <c r="O3" s="177">
        <v>62504</v>
      </c>
      <c r="P3" s="8">
        <v>0.89411442649876816</v>
      </c>
    </row>
    <row r="4" spans="2:35" ht="15.75" customHeight="1">
      <c r="B4" s="106" t="s">
        <v>2</v>
      </c>
      <c r="C4" s="177">
        <v>687</v>
      </c>
      <c r="D4" s="177">
        <v>722</v>
      </c>
      <c r="E4" s="177">
        <v>1144</v>
      </c>
      <c r="F4" s="177">
        <v>1315</v>
      </c>
      <c r="G4" s="177">
        <v>1235</v>
      </c>
      <c r="H4" s="53">
        <v>1204</v>
      </c>
      <c r="I4" s="177">
        <v>1352</v>
      </c>
      <c r="J4" s="177"/>
      <c r="K4" s="177"/>
      <c r="L4" s="177"/>
      <c r="M4" s="177"/>
      <c r="N4" s="177"/>
      <c r="O4" s="177">
        <v>7659</v>
      </c>
      <c r="P4" s="8">
        <v>0.10588557350123186</v>
      </c>
    </row>
    <row r="5" spans="2:35">
      <c r="B5" s="120" t="s">
        <v>92</v>
      </c>
      <c r="C5" s="178">
        <v>5896</v>
      </c>
      <c r="D5" s="178">
        <v>6847</v>
      </c>
      <c r="E5" s="178">
        <v>11102</v>
      </c>
      <c r="F5" s="178">
        <v>12685</v>
      </c>
      <c r="G5" s="178">
        <v>11080</v>
      </c>
      <c r="H5" s="102">
        <v>10896</v>
      </c>
      <c r="I5" s="178">
        <v>11657</v>
      </c>
      <c r="J5" s="178"/>
      <c r="K5" s="178"/>
      <c r="L5" s="178"/>
      <c r="M5" s="178"/>
      <c r="N5" s="178"/>
      <c r="O5" s="178">
        <v>70163</v>
      </c>
      <c r="P5" s="8">
        <v>1</v>
      </c>
    </row>
    <row r="6" spans="2:35" ht="15.75" customHeight="1">
      <c r="B6" s="121" t="s">
        <v>93</v>
      </c>
      <c r="C6" s="122">
        <v>0.27096356973485669</v>
      </c>
      <c r="D6" s="122">
        <v>0.16129579375848024</v>
      </c>
      <c r="E6" s="122">
        <v>0.62144004673579678</v>
      </c>
      <c r="F6" s="122">
        <v>0.14258692127544581</v>
      </c>
      <c r="G6" s="122">
        <v>-0.12652739456050455</v>
      </c>
      <c r="H6" s="122">
        <v>-1.6606498194945862E-2</v>
      </c>
      <c r="I6" s="122">
        <v>6.9842143906020615E-2</v>
      </c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94</v>
      </c>
      <c r="C7" s="124">
        <v>0.22552483891082931</v>
      </c>
      <c r="D7" s="124">
        <v>-3.8747718657868857E-2</v>
      </c>
      <c r="E7" s="124">
        <v>0.14927536231884053</v>
      </c>
      <c r="F7" s="124">
        <v>5.2609741930130349E-2</v>
      </c>
      <c r="G7" s="124">
        <v>-1.0095595461449114E-2</v>
      </c>
      <c r="H7" s="124">
        <v>5.0318102949681975E-2</v>
      </c>
      <c r="I7" s="124">
        <v>6.6221531144242229E-2</v>
      </c>
      <c r="J7" s="124"/>
      <c r="K7" s="124"/>
      <c r="L7" s="124"/>
      <c r="M7" s="124"/>
      <c r="N7" s="124"/>
      <c r="O7" s="124">
        <v>6.0745332224658055E-2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JULY</v>
      </c>
      <c r="D9" s="236"/>
      <c r="E9" s="237" t="s">
        <v>30</v>
      </c>
      <c r="F9" s="238" t="str">
        <f>'R_PTW 2025vs2024'!F9:G9</f>
        <v>JANUARY-JULY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9692</v>
      </c>
      <c r="D11" s="125">
        <v>8803</v>
      </c>
      <c r="E11" s="126">
        <v>0.10098829944337151</v>
      </c>
      <c r="F11" s="125">
        <v>52199</v>
      </c>
      <c r="G11" s="106">
        <v>47661</v>
      </c>
      <c r="H11" s="126">
        <v>9.5214116363483869E-2</v>
      </c>
      <c r="I11" s="4"/>
      <c r="O11" s="3"/>
      <c r="AI11" s="8"/>
    </row>
    <row r="12" spans="2:35" ht="18" customHeight="1">
      <c r="B12" s="106" t="s">
        <v>23</v>
      </c>
      <c r="C12" s="125">
        <v>1204</v>
      </c>
      <c r="D12" s="125">
        <v>1571</v>
      </c>
      <c r="E12" s="126">
        <v>-0.23360916613621896</v>
      </c>
      <c r="F12" s="125">
        <v>6307</v>
      </c>
      <c r="G12" s="106">
        <v>7551</v>
      </c>
      <c r="H12" s="126">
        <v>-0.16474639120646273</v>
      </c>
      <c r="O12" s="3"/>
      <c r="R12" s="9"/>
      <c r="AI12" s="8"/>
    </row>
    <row r="13" spans="2:35" ht="18" customHeight="1">
      <c r="B13" s="127" t="s">
        <v>4</v>
      </c>
      <c r="C13" s="127">
        <v>10896</v>
      </c>
      <c r="D13" s="127">
        <v>10374</v>
      </c>
      <c r="E13" s="128">
        <v>5.0318102949681975E-2</v>
      </c>
      <c r="F13" s="127">
        <v>58506</v>
      </c>
      <c r="G13" s="127">
        <v>55212</v>
      </c>
      <c r="H13" s="128">
        <v>5.9660943273201372E-2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84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83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90" zoomScaleNormal="90" workbookViewId="0">
      <selection activeCell="L47" sqref="L47"/>
    </sheetView>
  </sheetViews>
  <sheetFormatPr defaultRowHeight="13.2"/>
  <cols>
    <col min="1" max="1" width="1.88671875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18" t="s">
        <v>128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7" t="s">
        <v>3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96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48"/>
      <c r="S5" s="9"/>
    </row>
    <row r="6" spans="2:19" ht="13.5" customHeight="1">
      <c r="B6" s="131" t="s">
        <v>97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98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99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129</v>
      </c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48"/>
      <c r="S9" s="9"/>
    </row>
    <row r="10" spans="2:19">
      <c r="B10" s="133" t="s">
        <v>130</v>
      </c>
      <c r="C10" s="175">
        <v>1250</v>
      </c>
      <c r="D10" s="175">
        <v>2206</v>
      </c>
      <c r="E10" s="175">
        <v>4859</v>
      </c>
      <c r="F10" s="175">
        <v>5457</v>
      </c>
      <c r="G10" s="175">
        <v>5311</v>
      </c>
      <c r="H10" s="175">
        <v>5002</v>
      </c>
      <c r="I10" s="175">
        <v>5333</v>
      </c>
      <c r="J10" s="175"/>
      <c r="K10" s="175"/>
      <c r="L10" s="175"/>
      <c r="M10" s="175"/>
      <c r="N10" s="175"/>
      <c r="O10" s="175">
        <v>29418</v>
      </c>
      <c r="P10" s="48"/>
      <c r="S10" s="9"/>
    </row>
    <row r="11" spans="2:19" s="9" customFormat="1">
      <c r="B11" s="131" t="s">
        <v>131</v>
      </c>
      <c r="C11" s="173">
        <v>5209</v>
      </c>
      <c r="D11" s="173">
        <v>6125</v>
      </c>
      <c r="E11" s="173">
        <v>9958</v>
      </c>
      <c r="F11" s="173">
        <v>11370</v>
      </c>
      <c r="G11" s="173">
        <v>9845</v>
      </c>
      <c r="H11" s="173">
        <v>9692</v>
      </c>
      <c r="I11" s="173">
        <v>10305</v>
      </c>
      <c r="J11" s="173"/>
      <c r="K11" s="173"/>
      <c r="L11" s="173"/>
      <c r="M11" s="173"/>
      <c r="N11" s="173"/>
      <c r="O11" s="173">
        <v>62504</v>
      </c>
      <c r="P11" s="51"/>
    </row>
    <row r="12" spans="2:19">
      <c r="B12" s="132" t="s">
        <v>132</v>
      </c>
      <c r="C12" s="174">
        <v>6459</v>
      </c>
      <c r="D12" s="174">
        <v>8331</v>
      </c>
      <c r="E12" s="174">
        <v>14817</v>
      </c>
      <c r="F12" s="174">
        <v>16827</v>
      </c>
      <c r="G12" s="174">
        <v>15156</v>
      </c>
      <c r="H12" s="174">
        <v>14694</v>
      </c>
      <c r="I12" s="174">
        <v>15638</v>
      </c>
      <c r="J12" s="174"/>
      <c r="K12" s="174"/>
      <c r="L12" s="174"/>
      <c r="M12" s="174"/>
      <c r="N12" s="174"/>
      <c r="O12" s="174">
        <v>91922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>
        <v>-4.2523847833582318E-2</v>
      </c>
      <c r="E13" s="134">
        <v>0.16385201476710387</v>
      </c>
      <c r="F13" s="134">
        <v>6.9127644704237934E-2</v>
      </c>
      <c r="G13" s="134">
        <v>7.3447127983568228E-2</v>
      </c>
      <c r="H13" s="134">
        <v>0.12692691157297342</v>
      </c>
      <c r="I13" s="134">
        <v>0.14346300087744956</v>
      </c>
      <c r="J13" s="134"/>
      <c r="K13" s="134"/>
      <c r="L13" s="134"/>
      <c r="M13" s="134"/>
      <c r="N13" s="134"/>
      <c r="O13" s="134">
        <v>0.1005459508644222</v>
      </c>
      <c r="P13" s="48"/>
      <c r="S13" s="9"/>
    </row>
    <row r="14" spans="2:19">
      <c r="B14" s="133" t="s">
        <v>18</v>
      </c>
      <c r="C14" s="134">
        <v>-0.10394265232974909</v>
      </c>
      <c r="D14" s="134">
        <v>-0.12840774397471355</v>
      </c>
      <c r="E14" s="134">
        <v>0.13927315357561554</v>
      </c>
      <c r="F14" s="134">
        <v>3.5091047040971102E-2</v>
      </c>
      <c r="G14" s="134">
        <v>0.18337789661319071</v>
      </c>
      <c r="H14" s="134">
        <v>0.18083097261567516</v>
      </c>
      <c r="I14" s="134">
        <v>0.21757990867579902</v>
      </c>
      <c r="J14" s="134"/>
      <c r="K14" s="134"/>
      <c r="L14" s="134"/>
      <c r="M14" s="134"/>
      <c r="N14" s="134"/>
      <c r="O14" s="134">
        <v>0.10731358452215156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>
        <v>-7.2933549432738776E-3</v>
      </c>
      <c r="E15" s="134">
        <v>0.17623434916135139</v>
      </c>
      <c r="F15" s="134">
        <v>8.6271137861851477E-2</v>
      </c>
      <c r="G15" s="134">
        <v>2.221991485827024E-2</v>
      </c>
      <c r="H15" s="134">
        <v>0.10098829944337151</v>
      </c>
      <c r="I15" s="134">
        <v>0.1085413080895008</v>
      </c>
      <c r="J15" s="134"/>
      <c r="K15" s="134"/>
      <c r="L15" s="134"/>
      <c r="M15" s="134"/>
      <c r="N15" s="134"/>
      <c r="O15" s="134">
        <v>9.7389258563477688E-2</v>
      </c>
      <c r="P15" s="51"/>
    </row>
    <row r="16" spans="2:19">
      <c r="B16" s="133" t="s">
        <v>20</v>
      </c>
      <c r="C16" s="134">
        <v>0.19352840997058368</v>
      </c>
      <c r="D16" s="134">
        <v>0.26479414235986076</v>
      </c>
      <c r="E16" s="134">
        <v>0.32793412971586688</v>
      </c>
      <c r="F16" s="134">
        <v>0.32430023177036904</v>
      </c>
      <c r="G16" s="134">
        <v>0.35042227500659806</v>
      </c>
      <c r="H16" s="134">
        <v>0.34041105213012113</v>
      </c>
      <c r="I16" s="134">
        <v>0.34102826448394935</v>
      </c>
      <c r="J16" s="134"/>
      <c r="K16" s="134"/>
      <c r="L16" s="134"/>
      <c r="M16" s="134"/>
      <c r="N16" s="134"/>
      <c r="O16" s="134">
        <v>0.32003220121407278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7" t="s">
        <v>2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96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48"/>
      <c r="S20" s="9"/>
    </row>
    <row r="21" spans="2:19">
      <c r="B21" s="131" t="s">
        <v>100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101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102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129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48"/>
      <c r="S24" s="9"/>
    </row>
    <row r="25" spans="2:19">
      <c r="B25" s="133" t="s">
        <v>133</v>
      </c>
      <c r="C25" s="175">
        <v>553</v>
      </c>
      <c r="D25" s="175">
        <v>586</v>
      </c>
      <c r="E25" s="175">
        <v>1274</v>
      </c>
      <c r="F25" s="175">
        <v>1725</v>
      </c>
      <c r="G25" s="175">
        <v>1783</v>
      </c>
      <c r="H25" s="175">
        <v>1862</v>
      </c>
      <c r="I25" s="175">
        <v>1931</v>
      </c>
      <c r="J25" s="175"/>
      <c r="K25" s="175"/>
      <c r="L25" s="175"/>
      <c r="M25" s="175"/>
      <c r="N25" s="175"/>
      <c r="O25" s="175">
        <v>9714</v>
      </c>
      <c r="P25" s="48"/>
      <c r="S25" s="9"/>
    </row>
    <row r="26" spans="2:19" s="9" customFormat="1">
      <c r="B26" s="131" t="s">
        <v>134</v>
      </c>
      <c r="C26" s="173">
        <v>687</v>
      </c>
      <c r="D26" s="173">
        <v>722</v>
      </c>
      <c r="E26" s="173">
        <v>1144</v>
      </c>
      <c r="F26" s="173">
        <v>1315</v>
      </c>
      <c r="G26" s="173">
        <v>1235</v>
      </c>
      <c r="H26" s="173">
        <v>1204</v>
      </c>
      <c r="I26" s="173">
        <v>1352</v>
      </c>
      <c r="J26" s="173"/>
      <c r="K26" s="173"/>
      <c r="L26" s="173"/>
      <c r="M26" s="173"/>
      <c r="N26" s="173"/>
      <c r="O26" s="173">
        <v>7659</v>
      </c>
      <c r="P26" s="51"/>
    </row>
    <row r="27" spans="2:19">
      <c r="B27" s="132" t="s">
        <v>135</v>
      </c>
      <c r="C27" s="174">
        <v>1240</v>
      </c>
      <c r="D27" s="174">
        <v>1308</v>
      </c>
      <c r="E27" s="174">
        <v>2418</v>
      </c>
      <c r="F27" s="174">
        <v>3040</v>
      </c>
      <c r="G27" s="174">
        <v>3018</v>
      </c>
      <c r="H27" s="174">
        <v>3066</v>
      </c>
      <c r="I27" s="174">
        <v>3283</v>
      </c>
      <c r="J27" s="174"/>
      <c r="K27" s="174"/>
      <c r="L27" s="174"/>
      <c r="M27" s="174"/>
      <c r="N27" s="174"/>
      <c r="O27" s="174">
        <v>17373</v>
      </c>
      <c r="P27" s="8"/>
    </row>
    <row r="28" spans="2:19">
      <c r="B28" s="133" t="s">
        <v>17</v>
      </c>
      <c r="C28" s="134">
        <v>0.16104868913857673</v>
      </c>
      <c r="D28" s="134">
        <v>-0.18908865468071911</v>
      </c>
      <c r="E28" s="134">
        <v>3.8659793814433074E-2</v>
      </c>
      <c r="F28" s="134">
        <v>-2.8443592201981449E-2</v>
      </c>
      <c r="G28" s="134">
        <v>-4.8249763481551522E-2</v>
      </c>
      <c r="H28" s="134">
        <v>-4.7530288909599205E-2</v>
      </c>
      <c r="I28" s="134">
        <v>-4.7024673439767795E-2</v>
      </c>
      <c r="J28" s="134"/>
      <c r="K28" s="134"/>
      <c r="L28" s="134"/>
      <c r="M28" s="134"/>
      <c r="N28" s="134"/>
      <c r="O28" s="134">
        <v>-3.3383408446002294E-2</v>
      </c>
      <c r="P28" s="48"/>
      <c r="S28" s="9"/>
    </row>
    <row r="29" spans="2:19">
      <c r="B29" s="133" t="s">
        <v>18</v>
      </c>
      <c r="C29" s="134">
        <v>0.45144356955380571</v>
      </c>
      <c r="D29" s="134">
        <v>-0.11212121212121207</v>
      </c>
      <c r="E29" s="134">
        <v>0.12345679012345689</v>
      </c>
      <c r="F29" s="134">
        <v>0.11650485436893199</v>
      </c>
      <c r="G29" s="134">
        <v>0.10814170292106895</v>
      </c>
      <c r="H29" s="134">
        <v>0.12985436893203883</v>
      </c>
      <c r="I29" s="134">
        <v>6.8030973451327359E-2</v>
      </c>
      <c r="J29" s="134"/>
      <c r="K29" s="134"/>
      <c r="L29" s="134"/>
      <c r="M29" s="134"/>
      <c r="N29" s="134"/>
      <c r="O29" s="134">
        <v>0.10574843483210028</v>
      </c>
      <c r="P29" s="48"/>
      <c r="S29" s="9"/>
    </row>
    <row r="30" spans="2:19" s="9" customFormat="1">
      <c r="B30" s="133" t="s">
        <v>19</v>
      </c>
      <c r="C30" s="134">
        <v>0</v>
      </c>
      <c r="D30" s="134">
        <v>-0.24239244491080802</v>
      </c>
      <c r="E30" s="134">
        <v>-4.1876046901172526E-2</v>
      </c>
      <c r="F30" s="134">
        <v>-0.16982323232323238</v>
      </c>
      <c r="G30" s="134">
        <v>-0.20934699103713184</v>
      </c>
      <c r="H30" s="134">
        <v>-0.23360916613621896</v>
      </c>
      <c r="I30" s="134">
        <v>-0.1740989615149664</v>
      </c>
      <c r="J30" s="134"/>
      <c r="K30" s="134"/>
      <c r="L30" s="134"/>
      <c r="M30" s="134"/>
      <c r="N30" s="134"/>
      <c r="O30" s="134">
        <v>-0.16641271223334786</v>
      </c>
      <c r="P30" s="51"/>
    </row>
    <row r="31" spans="2:19">
      <c r="B31" s="133" t="s">
        <v>21</v>
      </c>
      <c r="C31" s="134">
        <v>0.44596774193548389</v>
      </c>
      <c r="D31" s="134">
        <v>0.44801223241590216</v>
      </c>
      <c r="E31" s="134">
        <v>0.5268817204301075</v>
      </c>
      <c r="F31" s="134">
        <v>0.56743421052631582</v>
      </c>
      <c r="G31" s="134">
        <v>0.59078860172299541</v>
      </c>
      <c r="H31" s="134">
        <v>0.60730593607305938</v>
      </c>
      <c r="I31" s="134">
        <v>0.58818154127322575</v>
      </c>
      <c r="J31" s="134"/>
      <c r="K31" s="134"/>
      <c r="L31" s="134"/>
      <c r="M31" s="134"/>
      <c r="N31" s="134"/>
      <c r="O31" s="134">
        <v>0.55914349853220513</v>
      </c>
      <c r="P31" s="8"/>
    </row>
    <row r="34" spans="2:8" ht="23.25" customHeight="1">
      <c r="B34" s="244" t="s">
        <v>3</v>
      </c>
      <c r="C34" s="212" t="s">
        <v>152</v>
      </c>
      <c r="D34" s="212"/>
      <c r="E34" s="213" t="s">
        <v>30</v>
      </c>
      <c r="F34" s="214" t="s">
        <v>153</v>
      </c>
      <c r="G34" s="214"/>
      <c r="H34" s="213" t="s">
        <v>30</v>
      </c>
    </row>
    <row r="35" spans="2:8" ht="23.25" customHeight="1">
      <c r="B35" s="245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v>5333</v>
      </c>
      <c r="D36" s="137">
        <v>4380</v>
      </c>
      <c r="E36" s="138">
        <v>0.21757990867579902</v>
      </c>
      <c r="F36" s="137">
        <v>29418</v>
      </c>
      <c r="G36" s="137">
        <v>26567</v>
      </c>
      <c r="H36" s="138">
        <v>0.10731358452215156</v>
      </c>
    </row>
    <row r="37" spans="2:8">
      <c r="B37" s="139" t="s">
        <v>37</v>
      </c>
      <c r="C37" s="140">
        <v>10305</v>
      </c>
      <c r="D37" s="140">
        <v>9296</v>
      </c>
      <c r="E37" s="141">
        <v>0.1085413080895008</v>
      </c>
      <c r="F37" s="140">
        <v>62504</v>
      </c>
      <c r="G37" s="140">
        <v>56957</v>
      </c>
      <c r="H37" s="141">
        <v>9.7389258563477688E-2</v>
      </c>
    </row>
    <row r="38" spans="2:8">
      <c r="B38" s="127" t="s">
        <v>4</v>
      </c>
      <c r="C38" s="142">
        <v>15638</v>
      </c>
      <c r="D38" s="142">
        <v>13676</v>
      </c>
      <c r="E38" s="128">
        <v>0.14346300087744956</v>
      </c>
      <c r="F38" s="142">
        <v>91922</v>
      </c>
      <c r="G38" s="142">
        <v>83524</v>
      </c>
      <c r="H38" s="128">
        <v>0.1005459508644222</v>
      </c>
    </row>
    <row r="41" spans="2:8" ht="20.25" customHeight="1">
      <c r="B41" s="220" t="s">
        <v>2</v>
      </c>
      <c r="C41" s="212" t="str">
        <f>C34</f>
        <v>JULY</v>
      </c>
      <c r="D41" s="212"/>
      <c r="E41" s="213" t="s">
        <v>30</v>
      </c>
      <c r="F41" s="214" t="str">
        <f>F34</f>
        <v>JANUARY-JULY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v>1931</v>
      </c>
      <c r="D43" s="137">
        <v>1808</v>
      </c>
      <c r="E43" s="138">
        <v>6.8030973451327359E-2</v>
      </c>
      <c r="F43" s="137">
        <v>9714</v>
      </c>
      <c r="G43" s="137">
        <v>8785</v>
      </c>
      <c r="H43" s="138">
        <v>0.10574843483210028</v>
      </c>
    </row>
    <row r="44" spans="2:8" ht="16.5" customHeight="1">
      <c r="B44" s="144" t="s">
        <v>37</v>
      </c>
      <c r="C44" s="140">
        <v>1352</v>
      </c>
      <c r="D44" s="140">
        <v>1637</v>
      </c>
      <c r="E44" s="141">
        <v>-0.1740989615149664</v>
      </c>
      <c r="F44" s="140">
        <v>7659</v>
      </c>
      <c r="G44" s="140">
        <v>9188</v>
      </c>
      <c r="H44" s="141">
        <v>-0.16641271223334786</v>
      </c>
    </row>
    <row r="45" spans="2:8" ht="16.5" customHeight="1">
      <c r="B45" s="100" t="s">
        <v>4</v>
      </c>
      <c r="C45" s="142">
        <v>3283</v>
      </c>
      <c r="D45" s="142">
        <v>3445</v>
      </c>
      <c r="E45" s="128">
        <v>-4.7024673439767795E-2</v>
      </c>
      <c r="F45" s="142">
        <v>17373</v>
      </c>
      <c r="G45" s="142">
        <v>17973</v>
      </c>
      <c r="H45" s="128">
        <v>-3.3383408446002294E-2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3"/>
      <c r="C52" s="243"/>
      <c r="D52" s="243"/>
      <c r="E52" s="243"/>
      <c r="F52" s="243"/>
      <c r="G52" s="243"/>
      <c r="H52" s="243"/>
      <c r="I52" s="243"/>
      <c r="J52" s="243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2025-08-07T09:31:09Z</dcterms:modified>
</cp:coreProperties>
</file>